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3\Desktop\"/>
    </mc:Choice>
  </mc:AlternateContent>
  <bookViews>
    <workbookView xWindow="0" yWindow="0" windowWidth="20490" windowHeight="7770"/>
  </bookViews>
  <sheets>
    <sheet name="事業収支計画" sheetId="5" r:id="rId1"/>
    <sheet name="（別紙1）運営権対価支払スケジュール " sheetId="10" r:id="rId2"/>
    <sheet name="（別紙２）維持管理費の内訳" sheetId="6" r:id="rId3"/>
    <sheet name="（別紙３）再投下費の内訳 "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AAA1" localSheetId="1">[1]総括!#REF!</definedName>
    <definedName name="___AAA1" localSheetId="3">[1]総括!#REF!</definedName>
    <definedName name="___AAA1" localSheetId="0">[1]総括!#REF!</definedName>
    <definedName name="___AAA1">[1]総括!#REF!</definedName>
    <definedName name="___P1" localSheetId="1">#REF!</definedName>
    <definedName name="___P1" localSheetId="3">#REF!</definedName>
    <definedName name="___P1" localSheetId="0">#REF!</definedName>
    <definedName name="___P1">#REF!</definedName>
    <definedName name="___s1" localSheetId="1">#REF!</definedName>
    <definedName name="___s1" localSheetId="3">#REF!</definedName>
    <definedName name="___s1" localSheetId="0">#REF!</definedName>
    <definedName name="___s1">#REF!</definedName>
    <definedName name="__123Graph_A収入" localSheetId="1" hidden="1">[2]五計!#REF!</definedName>
    <definedName name="__123Graph_A収入" localSheetId="3" hidden="1">[2]五計!#REF!</definedName>
    <definedName name="__123Graph_A収入" localSheetId="0" hidden="1">[2]五計!#REF!</definedName>
    <definedName name="__123Graph_A収入" hidden="1">[2]五計!#REF!</definedName>
    <definedName name="__123Graph_B" localSheetId="1" hidden="1">[2]五計!#REF!</definedName>
    <definedName name="__123Graph_B" localSheetId="3" hidden="1">[2]五計!#REF!</definedName>
    <definedName name="__123Graph_B" localSheetId="0" hidden="1">[2]五計!#REF!</definedName>
    <definedName name="__123Graph_B" hidden="1">[2]五計!#REF!</definedName>
    <definedName name="__123Graph_B交通量" localSheetId="1" hidden="1">[2]五計!#REF!</definedName>
    <definedName name="__123Graph_B交通量" localSheetId="3" hidden="1">[2]五計!#REF!</definedName>
    <definedName name="__123Graph_B交通量" localSheetId="0" hidden="1">[2]五計!#REF!</definedName>
    <definedName name="__123Graph_B交通量" hidden="1">[2]五計!#REF!</definedName>
    <definedName name="__123Graph_D収入" localSheetId="1" hidden="1">[2]五計!#REF!</definedName>
    <definedName name="__123Graph_D収入" localSheetId="3" hidden="1">[2]五計!#REF!</definedName>
    <definedName name="__123Graph_D収入" localSheetId="0" hidden="1">[2]五計!#REF!</definedName>
    <definedName name="__123Graph_D収入" hidden="1">[2]五計!#REF!</definedName>
    <definedName name="__123Graph_X" localSheetId="1" hidden="1">[2]五計!#REF!</definedName>
    <definedName name="__123Graph_X" localSheetId="3" hidden="1">[2]五計!#REF!</definedName>
    <definedName name="__123Graph_X" localSheetId="0" hidden="1">[2]五計!#REF!</definedName>
    <definedName name="__123Graph_X" hidden="1">[2]五計!#REF!</definedName>
    <definedName name="__123Graph_X交通量" localSheetId="1" hidden="1">[2]五計!#REF!</definedName>
    <definedName name="__123Graph_X交通量" localSheetId="3" hidden="1">[2]五計!#REF!</definedName>
    <definedName name="__123Graph_X交通量" localSheetId="0" hidden="1">[2]五計!#REF!</definedName>
    <definedName name="__123Graph_X交通量" hidden="1">[2]五計!#REF!</definedName>
    <definedName name="__123Graph_X収入" localSheetId="1" hidden="1">[2]五計!#REF!</definedName>
    <definedName name="__123Graph_X収入" localSheetId="3" hidden="1">[2]五計!#REF!</definedName>
    <definedName name="__123Graph_X収入" localSheetId="0" hidden="1">[2]五計!#REF!</definedName>
    <definedName name="__123Graph_X収入" hidden="1">[2]五計!#REF!</definedName>
    <definedName name="__M2" localSheetId="1">#REF!</definedName>
    <definedName name="__M2" localSheetId="3">#REF!</definedName>
    <definedName name="__M2" localSheetId="0">#REF!</definedName>
    <definedName name="__M2">#REF!</definedName>
    <definedName name="_1" localSheetId="1">#REF!</definedName>
    <definedName name="_1" localSheetId="3">#REF!</definedName>
    <definedName name="_1" localSheetId="0">#REF!</definedName>
    <definedName name="_1">#REF!</definedName>
    <definedName name="_A" localSheetId="1">#REF!</definedName>
    <definedName name="_A" localSheetId="3">#REF!</definedName>
    <definedName name="_A" localSheetId="0">#REF!</definedName>
    <definedName name="_A">#REF!</definedName>
    <definedName name="_A1" localSheetId="1">#REF!</definedName>
    <definedName name="_A1" localSheetId="3">#REF!</definedName>
    <definedName name="_A1" localSheetId="0">#REF!</definedName>
    <definedName name="_A1">#REF!</definedName>
    <definedName name="_A10" localSheetId="1">#REF!</definedName>
    <definedName name="_A10" localSheetId="3">#REF!</definedName>
    <definedName name="_A10" localSheetId="0">#REF!</definedName>
    <definedName name="_A10">#REF!</definedName>
    <definedName name="_A2" localSheetId="1">#REF!</definedName>
    <definedName name="_A2" localSheetId="3">#REF!</definedName>
    <definedName name="_A2" localSheetId="0">#REF!</definedName>
    <definedName name="_A2">#REF!</definedName>
    <definedName name="_A3" localSheetId="1">#REF!</definedName>
    <definedName name="_A3" localSheetId="3">#REF!</definedName>
    <definedName name="_A3" localSheetId="0">#REF!</definedName>
    <definedName name="_A3">#REF!</definedName>
    <definedName name="_a35" localSheetId="0">#N/A</definedName>
    <definedName name="_a35">#N/A</definedName>
    <definedName name="_A4" localSheetId="1">#REF!</definedName>
    <definedName name="_A4" localSheetId="3">#REF!</definedName>
    <definedName name="_A4" localSheetId="0">#REF!</definedName>
    <definedName name="_A4">#REF!</definedName>
    <definedName name="_A5" localSheetId="1">#REF!</definedName>
    <definedName name="_A5" localSheetId="3">#REF!</definedName>
    <definedName name="_A5" localSheetId="0">#REF!</definedName>
    <definedName name="_A5">#REF!</definedName>
    <definedName name="_A6" localSheetId="1">#REF!</definedName>
    <definedName name="_A6" localSheetId="3">#REF!</definedName>
    <definedName name="_A6" localSheetId="0">#REF!</definedName>
    <definedName name="_A6">#REF!</definedName>
    <definedName name="_A7" localSheetId="1">#REF!</definedName>
    <definedName name="_A7" localSheetId="3">#REF!</definedName>
    <definedName name="_A7" localSheetId="0">#REF!</definedName>
    <definedName name="_A7">#REF!</definedName>
    <definedName name="_A8" localSheetId="1">#REF!</definedName>
    <definedName name="_A8" localSheetId="3">#REF!</definedName>
    <definedName name="_A8" localSheetId="0">#REF!</definedName>
    <definedName name="_A8">#REF!</definedName>
    <definedName name="_A9" localSheetId="1">#REF!</definedName>
    <definedName name="_A9" localSheetId="3">#REF!</definedName>
    <definedName name="_A9" localSheetId="0">#REF!</definedName>
    <definedName name="_A9">#REF!</definedName>
    <definedName name="_E3" localSheetId="1">#REF!</definedName>
    <definedName name="_E3" localSheetId="3">#REF!</definedName>
    <definedName name="_E3" localSheetId="0">#REF!</definedName>
    <definedName name="_E3">#REF!</definedName>
    <definedName name="_Fill" localSheetId="1" hidden="1">#REF!</definedName>
    <definedName name="_Fill" localSheetId="3" hidden="1">#REF!</definedName>
    <definedName name="_Fill" localSheetId="0" hidden="1">#REF!</definedName>
    <definedName name="_Fill" hidden="1">#REF!</definedName>
    <definedName name="_HEA1" localSheetId="1">#REF!</definedName>
    <definedName name="_HEA1" localSheetId="3">#REF!</definedName>
    <definedName name="_HEA1" localSheetId="0">#REF!</definedName>
    <definedName name="_HEA1">#REF!</definedName>
    <definedName name="_HEA2" localSheetId="1">#REF!</definedName>
    <definedName name="_HEA2" localSheetId="3">#REF!</definedName>
    <definedName name="_HEA2" localSheetId="0">#REF!</definedName>
    <definedName name="_HEA2">#REF!</definedName>
    <definedName name="_HEA3" localSheetId="1">#REF!</definedName>
    <definedName name="_HEA3" localSheetId="3">#REF!</definedName>
    <definedName name="_HEA3" localSheetId="0">#REF!</definedName>
    <definedName name="_HEA3">#REF!</definedName>
    <definedName name="_HEA4" localSheetId="1">#REF!</definedName>
    <definedName name="_HEA4" localSheetId="3">#REF!</definedName>
    <definedName name="_HEA4" localSheetId="0">#REF!</definedName>
    <definedName name="_HEA4">#REF!</definedName>
    <definedName name="_HEA5" localSheetId="1">#REF!</definedName>
    <definedName name="_HEA5" localSheetId="3">#REF!</definedName>
    <definedName name="_HEA5" localSheetId="0">#REF!</definedName>
    <definedName name="_HEA5">#REF!</definedName>
    <definedName name="_HEA6" localSheetId="1">#REF!</definedName>
    <definedName name="_HEA6" localSheetId="3">#REF!</definedName>
    <definedName name="_HEA6" localSheetId="0">#REF!</definedName>
    <definedName name="_HEA6">#REF!</definedName>
    <definedName name="_HEB1" localSheetId="1">#REF!</definedName>
    <definedName name="_HEB1" localSheetId="3">#REF!</definedName>
    <definedName name="_HEB1" localSheetId="0">#REF!</definedName>
    <definedName name="_HEB1">#REF!</definedName>
    <definedName name="_HEB2" localSheetId="1">#REF!</definedName>
    <definedName name="_HEB2" localSheetId="3">#REF!</definedName>
    <definedName name="_HEB2" localSheetId="0">#REF!</definedName>
    <definedName name="_HEB2">#REF!</definedName>
    <definedName name="_HEB3" localSheetId="1">#REF!</definedName>
    <definedName name="_HEB3" localSheetId="3">#REF!</definedName>
    <definedName name="_HEB3" localSheetId="0">#REF!</definedName>
    <definedName name="_HEB3">#REF!</definedName>
    <definedName name="_HEB4" localSheetId="1">#REF!</definedName>
    <definedName name="_HEB4" localSheetId="3">#REF!</definedName>
    <definedName name="_HEB4" localSheetId="0">#REF!</definedName>
    <definedName name="_HEB4">#REF!</definedName>
    <definedName name="_HEB5" localSheetId="1">#REF!</definedName>
    <definedName name="_HEB5" localSheetId="3">#REF!</definedName>
    <definedName name="_HEB5" localSheetId="0">#REF!</definedName>
    <definedName name="_HEB5">#REF!</definedName>
    <definedName name="_HEB6" localSheetId="1">#REF!</definedName>
    <definedName name="_HEB6" localSheetId="3">#REF!</definedName>
    <definedName name="_HEB6" localSheetId="0">#REF!</definedName>
    <definedName name="_HEB6">#REF!</definedName>
    <definedName name="_HED1" localSheetId="1">#REF!</definedName>
    <definedName name="_HED1" localSheetId="3">#REF!</definedName>
    <definedName name="_HED1" localSheetId="0">#REF!</definedName>
    <definedName name="_HED1">#REF!</definedName>
    <definedName name="_HED2" localSheetId="1">#REF!</definedName>
    <definedName name="_HED2" localSheetId="3">#REF!</definedName>
    <definedName name="_HED2" localSheetId="0">#REF!</definedName>
    <definedName name="_HED2">#REF!</definedName>
    <definedName name="_HED3" localSheetId="1">#REF!</definedName>
    <definedName name="_HED3" localSheetId="3">#REF!</definedName>
    <definedName name="_HED3" localSheetId="0">#REF!</definedName>
    <definedName name="_HED3">#REF!</definedName>
    <definedName name="_HED4" localSheetId="1">#REF!</definedName>
    <definedName name="_HED4" localSheetId="3">#REF!</definedName>
    <definedName name="_HED4" localSheetId="0">#REF!</definedName>
    <definedName name="_HED4">#REF!</definedName>
    <definedName name="_HED5" localSheetId="1">#REF!</definedName>
    <definedName name="_HED5" localSheetId="3">#REF!</definedName>
    <definedName name="_HED5" localSheetId="0">#REF!</definedName>
    <definedName name="_HED5">#REF!</definedName>
    <definedName name="_HED6" localSheetId="1">#REF!</definedName>
    <definedName name="_HED6" localSheetId="3">#REF!</definedName>
    <definedName name="_HED6" localSheetId="0">#REF!</definedName>
    <definedName name="_HED6">#REF!</definedName>
    <definedName name="_HEE1" localSheetId="1">#REF!</definedName>
    <definedName name="_HEE1" localSheetId="3">#REF!</definedName>
    <definedName name="_HEE1" localSheetId="0">#REF!</definedName>
    <definedName name="_HEE1">#REF!</definedName>
    <definedName name="_HEE2" localSheetId="1">#REF!</definedName>
    <definedName name="_HEE2" localSheetId="3">#REF!</definedName>
    <definedName name="_HEE2" localSheetId="0">#REF!</definedName>
    <definedName name="_HEE2">#REF!</definedName>
    <definedName name="_HEE3" localSheetId="1">#REF!</definedName>
    <definedName name="_HEE3" localSheetId="3">#REF!</definedName>
    <definedName name="_HEE3" localSheetId="0">#REF!</definedName>
    <definedName name="_HEE3">#REF!</definedName>
    <definedName name="_HEE4" localSheetId="1">#REF!</definedName>
    <definedName name="_HEE4" localSheetId="3">#REF!</definedName>
    <definedName name="_HEE4" localSheetId="0">#REF!</definedName>
    <definedName name="_HEE4">#REF!</definedName>
    <definedName name="_HEE5" localSheetId="1">#REF!</definedName>
    <definedName name="_HEE5" localSheetId="3">#REF!</definedName>
    <definedName name="_HEE5" localSheetId="0">#REF!</definedName>
    <definedName name="_HEE5">#REF!</definedName>
    <definedName name="_HEE6" localSheetId="1">#REF!</definedName>
    <definedName name="_HEE6" localSheetId="3">#REF!</definedName>
    <definedName name="_HEE6" localSheetId="0">#REF!</definedName>
    <definedName name="_HEE6">#REF!</definedName>
    <definedName name="_HEF1" localSheetId="1">#REF!</definedName>
    <definedName name="_HEF1" localSheetId="3">#REF!</definedName>
    <definedName name="_HEF1" localSheetId="0">#REF!</definedName>
    <definedName name="_HEF1">#REF!</definedName>
    <definedName name="_HEF2" localSheetId="1">#REF!</definedName>
    <definedName name="_HEF2" localSheetId="3">#REF!</definedName>
    <definedName name="_HEF2" localSheetId="0">#REF!</definedName>
    <definedName name="_HEF2">#REF!</definedName>
    <definedName name="_HEF3" localSheetId="1">#REF!</definedName>
    <definedName name="_HEF3" localSheetId="3">#REF!</definedName>
    <definedName name="_HEF3" localSheetId="0">#REF!</definedName>
    <definedName name="_HEF3">#REF!</definedName>
    <definedName name="_HEF4" localSheetId="1">#REF!</definedName>
    <definedName name="_HEF4" localSheetId="3">#REF!</definedName>
    <definedName name="_HEF4" localSheetId="0">#REF!</definedName>
    <definedName name="_HEF4">#REF!</definedName>
    <definedName name="_HEF5" localSheetId="1">#REF!</definedName>
    <definedName name="_HEF5" localSheetId="3">#REF!</definedName>
    <definedName name="_HEF5" localSheetId="0">#REF!</definedName>
    <definedName name="_HEF5">#REF!</definedName>
    <definedName name="_HEF6" localSheetId="1">#REF!</definedName>
    <definedName name="_HEF6" localSheetId="3">#REF!</definedName>
    <definedName name="_HEF6" localSheetId="0">#REF!</definedName>
    <definedName name="_HEF6">#REF!</definedName>
    <definedName name="_HEG1" localSheetId="1">#REF!</definedName>
    <definedName name="_HEG1" localSheetId="3">#REF!</definedName>
    <definedName name="_HEG1" localSheetId="0">#REF!</definedName>
    <definedName name="_HEG1">#REF!</definedName>
    <definedName name="_HEG2" localSheetId="1">#REF!</definedName>
    <definedName name="_HEG2" localSheetId="3">#REF!</definedName>
    <definedName name="_HEG2" localSheetId="0">#REF!</definedName>
    <definedName name="_HEG2">#REF!</definedName>
    <definedName name="_HEG3" localSheetId="1">#REF!</definedName>
    <definedName name="_HEG3" localSheetId="3">#REF!</definedName>
    <definedName name="_HEG3" localSheetId="0">#REF!</definedName>
    <definedName name="_HEG3">#REF!</definedName>
    <definedName name="_HEG4" localSheetId="1">#REF!</definedName>
    <definedName name="_HEG4" localSheetId="3">#REF!</definedName>
    <definedName name="_HEG4" localSheetId="0">#REF!</definedName>
    <definedName name="_HEG4">#REF!</definedName>
    <definedName name="_HEG5" localSheetId="1">#REF!</definedName>
    <definedName name="_HEG5" localSheetId="3">#REF!</definedName>
    <definedName name="_HEG5" localSheetId="0">#REF!</definedName>
    <definedName name="_HEG5">#REF!</definedName>
    <definedName name="_HEG6" localSheetId="1">#REF!</definedName>
    <definedName name="_HEG6" localSheetId="3">#REF!</definedName>
    <definedName name="_HEG6" localSheetId="0">#REF!</definedName>
    <definedName name="_HEG6">#REF!</definedName>
    <definedName name="_kb1" localSheetId="1">#REF!</definedName>
    <definedName name="_kb1" localSheetId="3">#REF!</definedName>
    <definedName name="_kb1" localSheetId="0">#REF!</definedName>
    <definedName name="_kb1">#REF!</definedName>
    <definedName name="_kb2" localSheetId="1">#REF!</definedName>
    <definedName name="_kb2" localSheetId="3">#REF!</definedName>
    <definedName name="_kb2" localSheetId="0">#REF!</definedName>
    <definedName name="_kb2">#REF!</definedName>
    <definedName name="_kb3" localSheetId="1">#REF!</definedName>
    <definedName name="_kb3" localSheetId="3">#REF!</definedName>
    <definedName name="_kb3" localSheetId="0">#REF!</definedName>
    <definedName name="_kb3">#REF!</definedName>
    <definedName name="_Key1" localSheetId="1" hidden="1">[3]延長調書!#REF!</definedName>
    <definedName name="_Key1" localSheetId="3" hidden="1">[3]延長調書!#REF!</definedName>
    <definedName name="_Key1" localSheetId="0" hidden="1">[3]延長調書!#REF!</definedName>
    <definedName name="_Key1" hidden="1">[3]延長調書!#REF!</definedName>
    <definedName name="_kh1" localSheetId="1">#REF!</definedName>
    <definedName name="_kh1" localSheetId="3">#REF!</definedName>
    <definedName name="_kh1" localSheetId="0">#REF!</definedName>
    <definedName name="_kh1">#REF!</definedName>
    <definedName name="_kh2" localSheetId="1">#REF!</definedName>
    <definedName name="_kh2" localSheetId="3">#REF!</definedName>
    <definedName name="_kh2" localSheetId="0">#REF!</definedName>
    <definedName name="_kh2">#REF!</definedName>
    <definedName name="_kh3" localSheetId="1">#REF!</definedName>
    <definedName name="_kh3" localSheetId="3">#REF!</definedName>
    <definedName name="_kh3" localSheetId="0">#REF!</definedName>
    <definedName name="_kh3">#REF!</definedName>
    <definedName name="_KYO1" localSheetId="1">#REF!</definedName>
    <definedName name="_KYO1" localSheetId="3">#REF!</definedName>
    <definedName name="_KYO1" localSheetId="0">#REF!</definedName>
    <definedName name="_KYO1">#REF!</definedName>
    <definedName name="_KYO2" localSheetId="1">#REF!</definedName>
    <definedName name="_KYO2" localSheetId="3">#REF!</definedName>
    <definedName name="_KYO2" localSheetId="0">#REF!</definedName>
    <definedName name="_KYO2">#REF!</definedName>
    <definedName name="_L1" localSheetId="1">#REF!</definedName>
    <definedName name="_L1" localSheetId="3">#REF!</definedName>
    <definedName name="_L1" localSheetId="0">#REF!</definedName>
    <definedName name="_L1">#REF!</definedName>
    <definedName name="_L2" localSheetId="1">#REF!</definedName>
    <definedName name="_L2" localSheetId="3">#REF!</definedName>
    <definedName name="_L2" localSheetId="0">#REF!</definedName>
    <definedName name="_L2">#REF!</definedName>
    <definedName name="_lb1" localSheetId="1">#REF!</definedName>
    <definedName name="_lb1" localSheetId="3">#REF!</definedName>
    <definedName name="_lb1" localSheetId="0">#REF!</definedName>
    <definedName name="_lb1">#REF!</definedName>
    <definedName name="_lb2" localSheetId="1">#REF!</definedName>
    <definedName name="_lb2" localSheetId="3">#REF!</definedName>
    <definedName name="_lb2" localSheetId="0">#REF!</definedName>
    <definedName name="_lb2">#REF!</definedName>
    <definedName name="_lb3" localSheetId="1">#REF!</definedName>
    <definedName name="_lb3" localSheetId="3">#REF!</definedName>
    <definedName name="_lb3" localSheetId="0">#REF!</definedName>
    <definedName name="_lb3">#REF!</definedName>
    <definedName name="_lb4" localSheetId="1">#REF!</definedName>
    <definedName name="_lb4" localSheetId="3">#REF!</definedName>
    <definedName name="_lb4" localSheetId="0">#REF!</definedName>
    <definedName name="_lb4">#REF!</definedName>
    <definedName name="_lb5" localSheetId="1">#REF!</definedName>
    <definedName name="_lb5" localSheetId="3">#REF!</definedName>
    <definedName name="_lb5" localSheetId="0">#REF!</definedName>
    <definedName name="_lb5">#REF!</definedName>
    <definedName name="_lh1" localSheetId="1">#REF!</definedName>
    <definedName name="_lh1" localSheetId="3">#REF!</definedName>
    <definedName name="_lh1" localSheetId="0">#REF!</definedName>
    <definedName name="_lh1">#REF!</definedName>
    <definedName name="_lh2" localSheetId="1">#REF!</definedName>
    <definedName name="_lh2" localSheetId="3">#REF!</definedName>
    <definedName name="_lh2" localSheetId="0">#REF!</definedName>
    <definedName name="_lh2">#REF!</definedName>
    <definedName name="_lh3" localSheetId="1">#REF!</definedName>
    <definedName name="_lh3" localSheetId="3">#REF!</definedName>
    <definedName name="_lh3" localSheetId="0">#REF!</definedName>
    <definedName name="_lh3">#REF!</definedName>
    <definedName name="_lh4" localSheetId="1">#REF!</definedName>
    <definedName name="_lh4" localSheetId="3">#REF!</definedName>
    <definedName name="_lh4" localSheetId="0">#REF!</definedName>
    <definedName name="_lh4">#REF!</definedName>
    <definedName name="_lh5" localSheetId="1">#REF!</definedName>
    <definedName name="_lh5" localSheetId="3">#REF!</definedName>
    <definedName name="_lh5" localSheetId="0">#REF!</definedName>
    <definedName name="_lh5">#REF!</definedName>
    <definedName name="_M1" localSheetId="1">#REF!</definedName>
    <definedName name="_M1" localSheetId="3">#REF!</definedName>
    <definedName name="_M1" localSheetId="0">#REF!</definedName>
    <definedName name="_M1">#REF!</definedName>
    <definedName name="_ｍ2" localSheetId="1">[4]立積!#REF!</definedName>
    <definedName name="_ｍ2" localSheetId="3">[4]立積!#REF!</definedName>
    <definedName name="_ｍ2" localSheetId="0">[4]立積!#REF!</definedName>
    <definedName name="_ｍ2">[4]立積!#REF!</definedName>
    <definedName name="_M20045" localSheetId="1">#REF!</definedName>
    <definedName name="_M20045" localSheetId="3">#REF!</definedName>
    <definedName name="_M20045" localSheetId="0">#REF!</definedName>
    <definedName name="_M20045">#REF!</definedName>
    <definedName name="_M22045" localSheetId="1">#REF!</definedName>
    <definedName name="_M22045" localSheetId="3">#REF!</definedName>
    <definedName name="_M22045" localSheetId="0">#REF!</definedName>
    <definedName name="_M22045">#REF!</definedName>
    <definedName name="_M24045" localSheetId="1">#REF!</definedName>
    <definedName name="_M24045" localSheetId="3">#REF!</definedName>
    <definedName name="_M24045" localSheetId="0">#REF!</definedName>
    <definedName name="_M24045">#REF!</definedName>
    <definedName name="_M27045" localSheetId="1">#REF!</definedName>
    <definedName name="_M27045" localSheetId="3">#REF!</definedName>
    <definedName name="_M27045" localSheetId="0">#REF!</definedName>
    <definedName name="_M27045">#REF!</definedName>
    <definedName name="_M30045" localSheetId="1">#REF!</definedName>
    <definedName name="_M30045" localSheetId="3">#REF!</definedName>
    <definedName name="_M30045" localSheetId="0">#REF!</definedName>
    <definedName name="_M30045">#REF!</definedName>
    <definedName name="_N1" localSheetId="1">#REF!</definedName>
    <definedName name="_N1" localSheetId="3">#REF!</definedName>
    <definedName name="_N1" localSheetId="0">#REF!</definedName>
    <definedName name="_N1">#REF!</definedName>
    <definedName name="_N2" localSheetId="1">#REF!</definedName>
    <definedName name="_N2" localSheetId="3">#REF!</definedName>
    <definedName name="_N2" localSheetId="0">#REF!</definedName>
    <definedName name="_N2">#REF!</definedName>
    <definedName name="_Order1" hidden="1">255</definedName>
    <definedName name="_Order2" hidden="1">0</definedName>
    <definedName name="_P" localSheetId="1">#REF!</definedName>
    <definedName name="_P" localSheetId="3">#REF!</definedName>
    <definedName name="_P" localSheetId="0">#REF!</definedName>
    <definedName name="_P">#REF!</definedName>
    <definedName name="_pi2" localSheetId="1">+#REF!</definedName>
    <definedName name="_pi2" localSheetId="3">+#REF!</definedName>
    <definedName name="_pi2" localSheetId="0">+#REF!</definedName>
    <definedName name="_pi2">+#REF!</definedName>
    <definedName name="_ｑ１" localSheetId="1">#REF!</definedName>
    <definedName name="_ｑ１" localSheetId="3">#REF!</definedName>
    <definedName name="_ｑ１" localSheetId="0">#REF!</definedName>
    <definedName name="_ｑ１">#REF!</definedName>
    <definedName name="_ｑ２" localSheetId="1">#REF!</definedName>
    <definedName name="_ｑ２" localSheetId="3">#REF!</definedName>
    <definedName name="_ｑ２" localSheetId="0">#REF!</definedName>
    <definedName name="_ｑ２">#REF!</definedName>
    <definedName name="_ｑ３" localSheetId="1">#REF!</definedName>
    <definedName name="_ｑ３" localSheetId="3">#REF!</definedName>
    <definedName name="_ｑ３" localSheetId="0">#REF!</definedName>
    <definedName name="_ｑ３">#REF!</definedName>
    <definedName name="_rb1" localSheetId="1">#REF!</definedName>
    <definedName name="_rb1" localSheetId="3">#REF!</definedName>
    <definedName name="_rb1" localSheetId="0">#REF!</definedName>
    <definedName name="_rb1">#REF!</definedName>
    <definedName name="_rb2" localSheetId="1">#REF!</definedName>
    <definedName name="_rb2" localSheetId="3">#REF!</definedName>
    <definedName name="_rb2" localSheetId="0">#REF!</definedName>
    <definedName name="_rb2">#REF!</definedName>
    <definedName name="_rb3" localSheetId="1">#REF!</definedName>
    <definedName name="_rb3" localSheetId="3">#REF!</definedName>
    <definedName name="_rb3" localSheetId="0">#REF!</definedName>
    <definedName name="_rb3">#REF!</definedName>
    <definedName name="_rb4" localSheetId="1">#REF!</definedName>
    <definedName name="_rb4" localSheetId="3">#REF!</definedName>
    <definedName name="_rb4" localSheetId="0">#REF!</definedName>
    <definedName name="_rb4">#REF!</definedName>
    <definedName name="_rb5" localSheetId="1">#REF!</definedName>
    <definedName name="_rb5" localSheetId="3">#REF!</definedName>
    <definedName name="_rb5" localSheetId="0">#REF!</definedName>
    <definedName name="_rb5">#REF!</definedName>
    <definedName name="_rh1" localSheetId="1">#REF!</definedName>
    <definedName name="_rh1" localSheetId="3">#REF!</definedName>
    <definedName name="_rh1" localSheetId="0">#REF!</definedName>
    <definedName name="_rh1">#REF!</definedName>
    <definedName name="_rh2" localSheetId="1">#REF!</definedName>
    <definedName name="_rh2" localSheetId="3">#REF!</definedName>
    <definedName name="_rh2" localSheetId="0">#REF!</definedName>
    <definedName name="_rh2">#REF!</definedName>
    <definedName name="_rh3" localSheetId="1">#REF!</definedName>
    <definedName name="_rh3" localSheetId="3">#REF!</definedName>
    <definedName name="_rh3" localSheetId="0">#REF!</definedName>
    <definedName name="_rh3">#REF!</definedName>
    <definedName name="_rh4" localSheetId="1">#REF!</definedName>
    <definedName name="_rh4" localSheetId="3">#REF!</definedName>
    <definedName name="_rh4" localSheetId="0">#REF!</definedName>
    <definedName name="_rh4">#REF!</definedName>
    <definedName name="_rh5" localSheetId="1">#REF!</definedName>
    <definedName name="_rh5" localSheetId="3">#REF!</definedName>
    <definedName name="_rh5" localSheetId="0">#REF!</definedName>
    <definedName name="_rh5">#REF!</definedName>
    <definedName name="_ｓ２" localSheetId="1">#REF!</definedName>
    <definedName name="_ｓ２" localSheetId="3">#REF!</definedName>
    <definedName name="_ｓ２" localSheetId="0">#REF!</definedName>
    <definedName name="_ｓ２">#REF!</definedName>
    <definedName name="_SK1" localSheetId="1">#REF!</definedName>
    <definedName name="_SK1" localSheetId="3">#REF!</definedName>
    <definedName name="_SK1" localSheetId="0">#REF!</definedName>
    <definedName name="_SK1">#REF!</definedName>
    <definedName name="_Sort" localSheetId="1" hidden="1">[3]延長調書!#REF!</definedName>
    <definedName name="_Sort" localSheetId="3" hidden="1">[3]延長調書!#REF!</definedName>
    <definedName name="_Sort" localSheetId="0" hidden="1">[3]延長調書!#REF!</definedName>
    <definedName name="_Sort" hidden="1">[3]延長調書!#REF!</definedName>
    <definedName name="_X1" localSheetId="1">#REF!</definedName>
    <definedName name="_X1" localSheetId="3">#REF!</definedName>
    <definedName name="_X1" localSheetId="0">#REF!</definedName>
    <definedName name="_X1">#REF!</definedName>
    <definedName name="_X2" localSheetId="1">#REF!</definedName>
    <definedName name="_X2" localSheetId="3">#REF!</definedName>
    <definedName name="_X2" localSheetId="0">#REF!</definedName>
    <definedName name="_X2">#REF!</definedName>
    <definedName name="_X3" localSheetId="1">#REF!</definedName>
    <definedName name="_X3" localSheetId="3">#REF!</definedName>
    <definedName name="_X3" localSheetId="0">#REF!</definedName>
    <definedName name="_X3">#REF!</definedName>
    <definedName name="_X4" localSheetId="1">#REF!</definedName>
    <definedName name="_X4" localSheetId="3">#REF!</definedName>
    <definedName name="_X4" localSheetId="0">#REF!</definedName>
    <definedName name="_X4">#REF!</definedName>
    <definedName name="_X5" localSheetId="1">#REF!</definedName>
    <definedName name="_X5" localSheetId="3">#REF!</definedName>
    <definedName name="_X5" localSheetId="0">#REF!</definedName>
    <definedName name="_X5">#REF!</definedName>
    <definedName name="_X6" localSheetId="1">#REF!</definedName>
    <definedName name="_X6" localSheetId="3">#REF!</definedName>
    <definedName name="_X6" localSheetId="0">#REF!</definedName>
    <definedName name="_X6">#REF!</definedName>
    <definedName name="_yb1" localSheetId="1">#REF!</definedName>
    <definedName name="_yb1" localSheetId="3">#REF!</definedName>
    <definedName name="_yb1" localSheetId="0">#REF!</definedName>
    <definedName name="_yb1">#REF!</definedName>
    <definedName name="_yb2" localSheetId="1">#REF!</definedName>
    <definedName name="_yb2" localSheetId="3">#REF!</definedName>
    <definedName name="_yb2" localSheetId="0">#REF!</definedName>
    <definedName name="_yb2">#REF!</definedName>
    <definedName name="_yb3" localSheetId="1">#REF!</definedName>
    <definedName name="_yb3" localSheetId="3">#REF!</definedName>
    <definedName name="_yb3" localSheetId="0">#REF!</definedName>
    <definedName name="_yb3">#REF!</definedName>
    <definedName name="_yb4" localSheetId="1">#REF!</definedName>
    <definedName name="_yb4" localSheetId="3">#REF!</definedName>
    <definedName name="_yb4" localSheetId="0">#REF!</definedName>
    <definedName name="_yb4">#REF!</definedName>
    <definedName name="_yb5" localSheetId="1">#REF!</definedName>
    <definedName name="_yb5" localSheetId="3">#REF!</definedName>
    <definedName name="_yb5" localSheetId="0">#REF!</definedName>
    <definedName name="_yb5">#REF!</definedName>
    <definedName name="_yb6" localSheetId="1">#REF!</definedName>
    <definedName name="_yb6" localSheetId="3">#REF!</definedName>
    <definedName name="_yb6" localSheetId="0">#REF!</definedName>
    <definedName name="_yb6">#REF!</definedName>
    <definedName name="_yh1" localSheetId="1">#REF!</definedName>
    <definedName name="_yh1" localSheetId="3">#REF!</definedName>
    <definedName name="_yh1" localSheetId="0">#REF!</definedName>
    <definedName name="_yh1">#REF!</definedName>
    <definedName name="_yh2" localSheetId="1">#REF!</definedName>
    <definedName name="_yh2" localSheetId="3">#REF!</definedName>
    <definedName name="_yh2" localSheetId="0">#REF!</definedName>
    <definedName name="_yh2">#REF!</definedName>
    <definedName name="_yh3" localSheetId="1">#REF!</definedName>
    <definedName name="_yh3" localSheetId="3">#REF!</definedName>
    <definedName name="_yh3" localSheetId="0">#REF!</definedName>
    <definedName name="_yh3">#REF!</definedName>
    <definedName name="_yh4" localSheetId="1">#REF!</definedName>
    <definedName name="_yh4" localSheetId="3">#REF!</definedName>
    <definedName name="_yh4" localSheetId="0">#REF!</definedName>
    <definedName name="_yh4">#REF!</definedName>
    <definedName name="_yh5" localSheetId="1">#REF!</definedName>
    <definedName name="_yh5" localSheetId="3">#REF!</definedName>
    <definedName name="_yh5" localSheetId="0">#REF!</definedName>
    <definedName name="_yh5">#REF!</definedName>
    <definedName name="_yh6" localSheetId="1">#REF!</definedName>
    <definedName name="_yh6" localSheetId="3">#REF!</definedName>
    <definedName name="_yh6" localSheetId="0">#REF!</definedName>
    <definedName name="_yh6">#REF!</definedName>
    <definedName name="_yh7" localSheetId="1">#REF!</definedName>
    <definedName name="_yh7" localSheetId="3">#REF!</definedName>
    <definedName name="_yh7" localSheetId="0">#REF!</definedName>
    <definedName name="_yh7">#REF!</definedName>
    <definedName name="_Z6" localSheetId="1">#REF!</definedName>
    <definedName name="_Z6" localSheetId="3">#REF!</definedName>
    <definedName name="_Z6" localSheetId="0">#REF!</definedName>
    <definedName name="_Z6">#REF!</definedName>
    <definedName name="\0" localSheetId="1">#REF!</definedName>
    <definedName name="\0" localSheetId="3">#REF!</definedName>
    <definedName name="\0" localSheetId="0">#REF!</definedName>
    <definedName name="\0">#REF!</definedName>
    <definedName name="\0\Q" localSheetId="1">#REF!</definedName>
    <definedName name="\0\Q" localSheetId="3">#REF!</definedName>
    <definedName name="\0\Q" localSheetId="0">#REF!</definedName>
    <definedName name="\0\Q">#REF!</definedName>
    <definedName name="\1" localSheetId="1">#REF!</definedName>
    <definedName name="\1" localSheetId="3">#REF!</definedName>
    <definedName name="\1" localSheetId="0">#REF!</definedName>
    <definedName name="\1">#REF!</definedName>
    <definedName name="\3" localSheetId="1">#REF!</definedName>
    <definedName name="\3" localSheetId="3">#REF!</definedName>
    <definedName name="\3" localSheetId="0">#REF!</definedName>
    <definedName name="\3">#REF!</definedName>
    <definedName name="\4" localSheetId="1">#REF!</definedName>
    <definedName name="\4" localSheetId="3">#REF!</definedName>
    <definedName name="\4" localSheetId="0">#REF!</definedName>
    <definedName name="\4">#REF!</definedName>
    <definedName name="\7" localSheetId="1">#REF!</definedName>
    <definedName name="\7" localSheetId="3">#REF!</definedName>
    <definedName name="\7" localSheetId="0">#REF!</definedName>
    <definedName name="\7">#REF!</definedName>
    <definedName name="\a" localSheetId="1">#REF!</definedName>
    <definedName name="\a" localSheetId="3">#REF!</definedName>
    <definedName name="\a" localSheetId="0">#REF!</definedName>
    <definedName name="\a">#REF!</definedName>
    <definedName name="\b" localSheetId="1">#REF!</definedName>
    <definedName name="\b" localSheetId="3">#REF!</definedName>
    <definedName name="\b" localSheetId="0">#REF!</definedName>
    <definedName name="\b">#REF!</definedName>
    <definedName name="\c" localSheetId="1">#REF!</definedName>
    <definedName name="\c" localSheetId="3">#REF!</definedName>
    <definedName name="\c" localSheetId="0">#REF!</definedName>
    <definedName name="\c">#REF!</definedName>
    <definedName name="\D" localSheetId="1">'[5]2750平均H'!#REF!</definedName>
    <definedName name="\D" localSheetId="3">'[5]2750平均H'!#REF!</definedName>
    <definedName name="\D" localSheetId="0">'[5]2750平均H'!#REF!</definedName>
    <definedName name="\D">'[5]2750平均H'!#REF!</definedName>
    <definedName name="\e" localSheetId="1">#REF!</definedName>
    <definedName name="\e" localSheetId="3">#REF!</definedName>
    <definedName name="\e" localSheetId="0">#REF!</definedName>
    <definedName name="\e">#REF!</definedName>
    <definedName name="\f" localSheetId="1">#REF!</definedName>
    <definedName name="\f" localSheetId="3">#REF!</definedName>
    <definedName name="\f" localSheetId="0">#REF!</definedName>
    <definedName name="\f">#REF!</definedName>
    <definedName name="\g" localSheetId="1">#REF!</definedName>
    <definedName name="\g" localSheetId="3">#REF!</definedName>
    <definedName name="\g" localSheetId="0">#REF!</definedName>
    <definedName name="\g">#REF!</definedName>
    <definedName name="\H" localSheetId="1">'[5]2750平均H'!#REF!</definedName>
    <definedName name="\H" localSheetId="3">'[5]2750平均H'!#REF!</definedName>
    <definedName name="\H" localSheetId="0">'[5]2750平均H'!#REF!</definedName>
    <definedName name="\H">'[5]2750平均H'!#REF!</definedName>
    <definedName name="\i" localSheetId="1">#REF!</definedName>
    <definedName name="\i" localSheetId="3">#REF!</definedName>
    <definedName name="\i" localSheetId="0">#REF!</definedName>
    <definedName name="\i">#REF!</definedName>
    <definedName name="\j" localSheetId="1">#REF!</definedName>
    <definedName name="\j" localSheetId="3">#REF!</definedName>
    <definedName name="\j" localSheetId="0">#REF!</definedName>
    <definedName name="\j">#REF!</definedName>
    <definedName name="\k" localSheetId="1">#REF!</definedName>
    <definedName name="\k" localSheetId="3">#REF!</definedName>
    <definedName name="\k" localSheetId="0">#REF!</definedName>
    <definedName name="\k">#REF!</definedName>
    <definedName name="\l" localSheetId="1">#REF!</definedName>
    <definedName name="\l" localSheetId="3">#REF!</definedName>
    <definedName name="\l" localSheetId="0">#REF!</definedName>
    <definedName name="\l">#REF!</definedName>
    <definedName name="\n" localSheetId="1">#REF!</definedName>
    <definedName name="\n" localSheetId="3">#REF!</definedName>
    <definedName name="\n" localSheetId="0">#REF!</definedName>
    <definedName name="\n">#REF!</definedName>
    <definedName name="\o" localSheetId="1">#REF!</definedName>
    <definedName name="\o" localSheetId="3">#REF!</definedName>
    <definedName name="\o" localSheetId="0">#REF!</definedName>
    <definedName name="\o">#REF!</definedName>
    <definedName name="\p" localSheetId="1">#REF!</definedName>
    <definedName name="\p" localSheetId="3">#REF!</definedName>
    <definedName name="\p" localSheetId="0">#REF!</definedName>
    <definedName name="\p">#REF!</definedName>
    <definedName name="\Q" localSheetId="1">[6]基礎工!#REF!</definedName>
    <definedName name="\Q" localSheetId="3">[6]基礎工!#REF!</definedName>
    <definedName name="\Q" localSheetId="0">[6]基礎工!#REF!</definedName>
    <definedName name="\Q">[6]基礎工!#REF!</definedName>
    <definedName name="\R" localSheetId="1">[6]基礎工!#REF!</definedName>
    <definedName name="\R" localSheetId="3">[6]基礎工!#REF!</definedName>
    <definedName name="\R" localSheetId="0">[6]基礎工!#REF!</definedName>
    <definedName name="\R">[6]基礎工!#REF!</definedName>
    <definedName name="\s" localSheetId="1">#REF!</definedName>
    <definedName name="\s" localSheetId="3">#REF!</definedName>
    <definedName name="\s" localSheetId="0">#REF!</definedName>
    <definedName name="\s">#REF!</definedName>
    <definedName name="\T" localSheetId="1">[6]基礎工!#REF!</definedName>
    <definedName name="\T" localSheetId="3">[6]基礎工!#REF!</definedName>
    <definedName name="\T" localSheetId="0">[6]基礎工!#REF!</definedName>
    <definedName name="\T">[6]基礎工!#REF!</definedName>
    <definedName name="\V" localSheetId="1">#REF!</definedName>
    <definedName name="\V" localSheetId="3">#REF!</definedName>
    <definedName name="\V" localSheetId="0">#REF!</definedName>
    <definedName name="\V">#REF!</definedName>
    <definedName name="\W" localSheetId="1">'[5]2750平均H'!#REF!</definedName>
    <definedName name="\W" localSheetId="3">'[5]2750平均H'!#REF!</definedName>
    <definedName name="\W" localSheetId="0">'[5]2750平均H'!#REF!</definedName>
    <definedName name="\W">'[5]2750平均H'!#REF!</definedName>
    <definedName name="\x" localSheetId="1">[7]本社割掛!#REF!</definedName>
    <definedName name="\x" localSheetId="3">[7]本社割掛!#REF!</definedName>
    <definedName name="\x" localSheetId="0">[7]本社割掛!#REF!</definedName>
    <definedName name="\x">[7]本社割掛!#REF!</definedName>
    <definedName name="\y" localSheetId="1">[7]本社割掛!#REF!</definedName>
    <definedName name="\y" localSheetId="3">[7]本社割掛!#REF!</definedName>
    <definedName name="\y" localSheetId="0">[7]本社割掛!#REF!</definedName>
    <definedName name="\y">[7]本社割掛!#REF!</definedName>
    <definedName name="\z" localSheetId="1">#REF!</definedName>
    <definedName name="\z" localSheetId="3">#REF!</definedName>
    <definedName name="\z" localSheetId="0">#REF!</definedName>
    <definedName name="\z">#REF!</definedName>
    <definedName name="A" localSheetId="1">#REF!</definedName>
    <definedName name="A" localSheetId="3">#REF!</definedName>
    <definedName name="A" localSheetId="0">#REF!</definedName>
    <definedName name="A">#REF!</definedName>
    <definedName name="A_1" localSheetId="1">#REF!</definedName>
    <definedName name="A_1" localSheetId="3">#REF!</definedName>
    <definedName name="A_1" localSheetId="0">#REF!</definedName>
    <definedName name="A_1">#REF!</definedName>
    <definedName name="A0" localSheetId="1">#REF!</definedName>
    <definedName name="A0" localSheetId="3">#REF!</definedName>
    <definedName name="A0" localSheetId="0">#REF!</definedName>
    <definedName name="A0">#REF!</definedName>
    <definedName name="a11BL1" localSheetId="1">[8]設計書!#REF!</definedName>
    <definedName name="a11BL1" localSheetId="3">[8]設計書!#REF!</definedName>
    <definedName name="a11BL1" localSheetId="0">[8]設計書!#REF!</definedName>
    <definedName name="a11BL1">[8]設計書!#REF!</definedName>
    <definedName name="A4書式印刷1Page" localSheetId="0">#N/A</definedName>
    <definedName name="A4書式印刷1Page">#N/A</definedName>
    <definedName name="A4書式印刷2Page" localSheetId="0">#N/A</definedName>
    <definedName name="A4書式印刷2Page">#N/A</definedName>
    <definedName name="A4書式印刷3Page" localSheetId="0">#N/A</definedName>
    <definedName name="A4書式印刷3Page">#N/A</definedName>
    <definedName name="A4書式印刷4Page" localSheetId="0">#N/A</definedName>
    <definedName name="A4書式印刷4Page">#N/A</definedName>
    <definedName name="A4書式印刷5Page" localSheetId="0">#N/A</definedName>
    <definedName name="A4書式印刷5Page">#N/A</definedName>
    <definedName name="A4書式印刷6Page" localSheetId="0">#N/A</definedName>
    <definedName name="A4書式印刷6Page">#N/A</definedName>
    <definedName name="A4書式印刷7Page" localSheetId="0">#N/A</definedName>
    <definedName name="A4書式印刷7Page">#N/A</definedName>
    <definedName name="A4書式印刷8Page" localSheetId="0">#N/A</definedName>
    <definedName name="A4書式印刷8Page">#N/A</definedName>
    <definedName name="A4書式印刷9Page" localSheetId="0">#N/A</definedName>
    <definedName name="A4書式印刷9Page">#N/A</definedName>
    <definedName name="AA" localSheetId="1">#REF!</definedName>
    <definedName name="AA" localSheetId="3">#REF!</definedName>
    <definedName name="AA" localSheetId="0">#REF!</definedName>
    <definedName name="AA">#REF!</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aaaaa" localSheetId="1">#REF!</definedName>
    <definedName name="aaaaa" localSheetId="3">#REF!</definedName>
    <definedName name="aaaaa" localSheetId="0">#REF!</definedName>
    <definedName name="aaaaa">#REF!</definedName>
    <definedName name="AC" localSheetId="1">#REF!</definedName>
    <definedName name="AC" localSheetId="3">#REF!</definedName>
    <definedName name="AC" localSheetId="0">#REF!</definedName>
    <definedName name="AC">#REF!</definedName>
    <definedName name="ACC" localSheetId="1">#REF!</definedName>
    <definedName name="ACC" localSheetId="3">#REF!</definedName>
    <definedName name="ACC" localSheetId="0">#REF!</definedName>
    <definedName name="ACC">#REF!</definedName>
    <definedName name="AFG" localSheetId="1">#REF!</definedName>
    <definedName name="AFG" localSheetId="3">#REF!</definedName>
    <definedName name="AFG" localSheetId="0">#REF!</definedName>
    <definedName name="AFG">#REF!</definedName>
    <definedName name="AS2DocOpenMode" hidden="1">"AS2DocumentEdit"</definedName>
    <definedName name="asdfd" localSheetId="0">#N/A</definedName>
    <definedName name="asdfd">#N/A</definedName>
    <definedName name="asdwq" localSheetId="0">#N/A</definedName>
    <definedName name="asdwq">#N/A</definedName>
    <definedName name="Ａパターン印刷範囲" localSheetId="1">#REF!,#REF!,#REF!,#REF!,#REF!,#REF!,#REF!</definedName>
    <definedName name="Ａパターン印刷範囲" localSheetId="3">#REF!,#REF!,#REF!,#REF!,#REF!,#REF!,#REF!</definedName>
    <definedName name="Ａパターン印刷範囲" localSheetId="0">#REF!,#REF!,#REF!,#REF!,#REF!,#REF!,#REF!</definedName>
    <definedName name="Ａパターン印刷範囲">#REF!,#REF!,#REF!,#REF!,#REF!,#REF!,#REF!</definedName>
    <definedName name="Ｂ">#N/A</definedName>
    <definedName name="B_1" localSheetId="1">#REF!</definedName>
    <definedName name="B_1" localSheetId="3">#REF!</definedName>
    <definedName name="B_1" localSheetId="0">#REF!</definedName>
    <definedName name="B_1">#REF!</definedName>
    <definedName name="C_" localSheetId="1">#REF!</definedName>
    <definedName name="C_" localSheetId="3">#REF!</definedName>
    <definedName name="C_" localSheetId="0">#REF!</definedName>
    <definedName name="C_">#REF!</definedName>
    <definedName name="C_1" localSheetId="1">#REF!</definedName>
    <definedName name="C_1" localSheetId="3">#REF!</definedName>
    <definedName name="C_1" localSheetId="0">#REF!</definedName>
    <definedName name="C_1">#REF!</definedName>
    <definedName name="ch" localSheetId="1">#REF!</definedName>
    <definedName name="ch" localSheetId="3">#REF!</definedName>
    <definedName name="ch" localSheetId="0">#REF!</definedName>
    <definedName name="ch">#REF!</definedName>
    <definedName name="CHECK" localSheetId="1">#REF!</definedName>
    <definedName name="CHECK" localSheetId="3">#REF!</definedName>
    <definedName name="CHECK" localSheetId="0">#REF!</definedName>
    <definedName name="CHECK">#REF!</definedName>
    <definedName name="COUNT" localSheetId="1">#REF!</definedName>
    <definedName name="COUNT" localSheetId="3">#REF!</definedName>
    <definedName name="COUNT" localSheetId="0">#REF!</definedName>
    <definedName name="COUNT">#REF!</definedName>
    <definedName name="_xlnm.Criteria" localSheetId="1">#REF!</definedName>
    <definedName name="_xlnm.Criteria" localSheetId="3">#REF!</definedName>
    <definedName name="_xlnm.Criteria" localSheetId="0">#REF!</definedName>
    <definedName name="_xlnm.Criteria">#REF!</definedName>
    <definedName name="D" localSheetId="1">#REF!</definedName>
    <definedName name="D" localSheetId="3">#REF!</definedName>
    <definedName name="D" localSheetId="0">#REF!</definedName>
    <definedName name="D">#REF!</definedName>
    <definedName name="D1_" localSheetId="1">#REF!</definedName>
    <definedName name="D1_" localSheetId="3">#REF!</definedName>
    <definedName name="D1_" localSheetId="0">#REF!</definedName>
    <definedName name="D1_">#REF!</definedName>
    <definedName name="D69goukei" localSheetId="1">#REF!</definedName>
    <definedName name="D69goukei" localSheetId="3">#REF!</definedName>
    <definedName name="D69goukei" localSheetId="0">#REF!</definedName>
    <definedName name="D69goukei">#REF!</definedName>
    <definedName name="dasdasw" localSheetId="0">#N/A</definedName>
    <definedName name="dasdasw">#N/A</definedName>
    <definedName name="ＤＤＤＤＤ" localSheetId="1">#REF!</definedName>
    <definedName name="ＤＤＤＤＤ" localSheetId="3">#REF!</definedName>
    <definedName name="ＤＤＤＤＤ" localSheetId="0">#REF!</definedName>
    <definedName name="ＤＤＤＤＤ">#REF!</definedName>
    <definedName name="DO" localSheetId="1">#REF!</definedName>
    <definedName name="DO" localSheetId="3">#REF!</definedName>
    <definedName name="DO" localSheetId="0">#REF!</definedName>
    <definedName name="DO">#REF!</definedName>
    <definedName name="e" localSheetId="1">#REF!</definedName>
    <definedName name="e" localSheetId="3">#REF!</definedName>
    <definedName name="e" localSheetId="0">#REF!</definedName>
    <definedName name="e">#REF!</definedName>
    <definedName name="F" localSheetId="1">#REF!</definedName>
    <definedName name="F" localSheetId="3">#REF!</definedName>
    <definedName name="F" localSheetId="0">#REF!</definedName>
    <definedName name="F">#REF!</definedName>
    <definedName name="fdgazfg" localSheetId="0">#N/A</definedName>
    <definedName name="fdgazfg">#N/A</definedName>
    <definedName name="FE" localSheetId="1">#REF!</definedName>
    <definedName name="FE" localSheetId="3">#REF!</definedName>
    <definedName name="FE" localSheetId="0">#REF!</definedName>
    <definedName name="FE">#REF!</definedName>
    <definedName name="fffffffffkiiiiiii" localSheetId="0">#N/A</definedName>
    <definedName name="fffffffffkiiiiiii">#N/A</definedName>
    <definedName name="fg" localSheetId="1">#REF!</definedName>
    <definedName name="fg" localSheetId="3">#REF!</definedName>
    <definedName name="fg" localSheetId="0">#REF!</definedName>
    <definedName name="fg">#REF!</definedName>
    <definedName name="fgh" localSheetId="1">#REF!</definedName>
    <definedName name="fgh" localSheetId="3">#REF!</definedName>
    <definedName name="fgh" localSheetId="0">#REF!</definedName>
    <definedName name="fgh">#REF!</definedName>
    <definedName name="G" localSheetId="1">#REF!</definedName>
    <definedName name="G" localSheetId="3">#REF!</definedName>
    <definedName name="G" localSheetId="0">#REF!</definedName>
    <definedName name="G">#REF!</definedName>
    <definedName name="ＧＨ" localSheetId="1">#REF!</definedName>
    <definedName name="ＧＨ" localSheetId="3">#REF!</definedName>
    <definedName name="ＧＨ" localSheetId="0">#REF!</definedName>
    <definedName name="ＧＨ">#REF!</definedName>
    <definedName name="H" localSheetId="1">#REF!</definedName>
    <definedName name="H" localSheetId="3">#REF!</definedName>
    <definedName name="H" localSheetId="0">#REF!</definedName>
    <definedName name="H">#REF!</definedName>
    <definedName name="h09労務単価表" localSheetId="1">#REF!</definedName>
    <definedName name="h09労務単価表" localSheetId="3">#REF!</definedName>
    <definedName name="h09労務単価表" localSheetId="0">#REF!</definedName>
    <definedName name="h09労務単価表">#REF!</definedName>
    <definedName name="Ｈ１２点検橋梁" localSheetId="1">[9]設計書!#REF!</definedName>
    <definedName name="Ｈ１２点検橋梁" localSheetId="3">[9]設計書!#REF!</definedName>
    <definedName name="Ｈ１２点検橋梁" localSheetId="0">[9]設計書!#REF!</definedName>
    <definedName name="Ｈ１２点検橋梁">[9]設計書!#REF!</definedName>
    <definedName name="I" localSheetId="1">#REF!</definedName>
    <definedName name="I" localSheetId="3">#REF!</definedName>
    <definedName name="I" localSheetId="0">#REF!</definedName>
    <definedName name="I">#REF!</definedName>
    <definedName name="iyeoiyowo" localSheetId="0">#N/A</definedName>
    <definedName name="iyeoiyowo">#N/A</definedName>
    <definedName name="j" localSheetId="1">#REF!</definedName>
    <definedName name="j" localSheetId="3">#REF!</definedName>
    <definedName name="j" localSheetId="0">#REF!</definedName>
    <definedName name="j">#REF!</definedName>
    <definedName name="JT" localSheetId="1">#REF!</definedName>
    <definedName name="JT" localSheetId="3">#REF!</definedName>
    <definedName name="JT" localSheetId="0">#REF!</definedName>
    <definedName name="JT">#REF!</definedName>
    <definedName name="k" localSheetId="1">#REF!</definedName>
    <definedName name="k" localSheetId="3">#REF!</definedName>
    <definedName name="k" localSheetId="0">#REF!</definedName>
    <definedName name="k">#REF!</definedName>
    <definedName name="kaa" localSheetId="1">#REF!</definedName>
    <definedName name="kaa" localSheetId="3">#REF!</definedName>
    <definedName name="kaa" localSheetId="0">#REF!</definedName>
    <definedName name="kaa">#REF!</definedName>
    <definedName name="kab" localSheetId="1">#REF!</definedName>
    <definedName name="kab" localSheetId="3">#REF!</definedName>
    <definedName name="kab" localSheetId="0">#REF!</definedName>
    <definedName name="kab">#REF!</definedName>
    <definedName name="katal" localSheetId="1">#REF!</definedName>
    <definedName name="katal" localSheetId="3">#REF!</definedName>
    <definedName name="katal" localSheetId="0">#REF!</definedName>
    <definedName name="katal">#REF!</definedName>
    <definedName name="katar" localSheetId="1">#REF!</definedName>
    <definedName name="katar" localSheetId="3">#REF!</definedName>
    <definedName name="katar" localSheetId="0">#REF!</definedName>
    <definedName name="katar">#REF!</definedName>
    <definedName name="kca" localSheetId="1">#REF!</definedName>
    <definedName name="kca" localSheetId="3">#REF!</definedName>
    <definedName name="kca" localSheetId="0">#REF!</definedName>
    <definedName name="kca">#REF!</definedName>
    <definedName name="kcb" localSheetId="1">#REF!</definedName>
    <definedName name="kcb" localSheetId="3">#REF!</definedName>
    <definedName name="kcb" localSheetId="0">#REF!</definedName>
    <definedName name="kcb">#REF!</definedName>
    <definedName name="kisol" localSheetId="1">#REF!</definedName>
    <definedName name="kisol" localSheetId="3">#REF!</definedName>
    <definedName name="kisol" localSheetId="0">#REF!</definedName>
    <definedName name="kisol">#REF!</definedName>
    <definedName name="kisor" localSheetId="1">#REF!</definedName>
    <definedName name="kisor" localSheetId="3">#REF!</definedName>
    <definedName name="kisor" localSheetId="0">#REF!</definedName>
    <definedName name="kisor">#REF!</definedName>
    <definedName name="kka" localSheetId="1">#REF!</definedName>
    <definedName name="kka" localSheetId="3">#REF!</definedName>
    <definedName name="kka" localSheetId="0">#REF!</definedName>
    <definedName name="kka">#REF!</definedName>
    <definedName name="kkb" localSheetId="1">#REF!</definedName>
    <definedName name="kkb" localSheetId="3">#REF!</definedName>
    <definedName name="kkb" localSheetId="0">#REF!</definedName>
    <definedName name="kkb">#REF!</definedName>
    <definedName name="KO" localSheetId="1">#REF!</definedName>
    <definedName name="KO" localSheetId="3">#REF!</definedName>
    <definedName name="KO" localSheetId="0">#REF!</definedName>
    <definedName name="KO">#REF!</definedName>
    <definedName name="koudb" localSheetId="1">#REF!</definedName>
    <definedName name="koudb" localSheetId="3">#REF!</definedName>
    <definedName name="koudb" localSheetId="0">#REF!</definedName>
    <definedName name="koudb">#REF!</definedName>
    <definedName name="kozo" localSheetId="1">#REF!</definedName>
    <definedName name="kozo" localSheetId="3">#REF!</definedName>
    <definedName name="kozo" localSheetId="0">#REF!</definedName>
    <definedName name="kozo">#REF!</definedName>
    <definedName name="KO合計" localSheetId="1">#REF!</definedName>
    <definedName name="KO合計" localSheetId="3">#REF!</definedName>
    <definedName name="KO合計" localSheetId="0">#REF!</definedName>
    <definedName name="KO合計">#REF!</definedName>
    <definedName name="ksa" localSheetId="1">#REF!</definedName>
    <definedName name="ksa" localSheetId="3">#REF!</definedName>
    <definedName name="ksa" localSheetId="0">#REF!</definedName>
    <definedName name="ksa">#REF!</definedName>
    <definedName name="ksaa" localSheetId="1">#REF!</definedName>
    <definedName name="ksaa" localSheetId="3">#REF!</definedName>
    <definedName name="ksaa" localSheetId="0">#REF!</definedName>
    <definedName name="ksaa">#REF!</definedName>
    <definedName name="ksaaa" localSheetId="1">#REF!</definedName>
    <definedName name="ksaaa" localSheetId="3">#REF!</definedName>
    <definedName name="ksaaa" localSheetId="0">#REF!</definedName>
    <definedName name="ksaaa">#REF!</definedName>
    <definedName name="ksb" localSheetId="1">#REF!</definedName>
    <definedName name="ksb" localSheetId="3">#REF!</definedName>
    <definedName name="ksb" localSheetId="0">#REF!</definedName>
    <definedName name="ksb">#REF!</definedName>
    <definedName name="ksbb" localSheetId="1">#REF!</definedName>
    <definedName name="ksbb" localSheetId="3">#REF!</definedName>
    <definedName name="ksbb" localSheetId="0">#REF!</definedName>
    <definedName name="ksbb">#REF!</definedName>
    <definedName name="kubun1" localSheetId="1">#REF!</definedName>
    <definedName name="kubun1" localSheetId="3">#REF!</definedName>
    <definedName name="kubun1" localSheetId="0">#REF!</definedName>
    <definedName name="kubun1">#REF!</definedName>
    <definedName name="kubun2" localSheetId="1">#REF!</definedName>
    <definedName name="kubun2" localSheetId="3">#REF!</definedName>
    <definedName name="kubun2" localSheetId="0">#REF!</definedName>
    <definedName name="kubun2">#REF!</definedName>
    <definedName name="kubun3" localSheetId="1">#REF!</definedName>
    <definedName name="kubun3" localSheetId="3">#REF!</definedName>
    <definedName name="kubun3" localSheetId="0">#REF!</definedName>
    <definedName name="kubun3">#REF!</definedName>
    <definedName name="kubun4" localSheetId="1">#REF!</definedName>
    <definedName name="kubun4" localSheetId="3">#REF!</definedName>
    <definedName name="kubun4" localSheetId="0">#REF!</definedName>
    <definedName name="kubun4">#REF!</definedName>
    <definedName name="KUID" localSheetId="1">#REF!</definedName>
    <definedName name="KUID" localSheetId="3">#REF!</definedName>
    <definedName name="KUID" localSheetId="0">#REF!</definedName>
    <definedName name="KUID">#REF!</definedName>
    <definedName name="KUIL" localSheetId="1">#REF!</definedName>
    <definedName name="KUIL" localSheetId="3">#REF!</definedName>
    <definedName name="KUIL" localSheetId="0">#REF!</definedName>
    <definedName name="KUIL">#REF!</definedName>
    <definedName name="KUIN" localSheetId="1">#REF!</definedName>
    <definedName name="KUIN" localSheetId="3">#REF!</definedName>
    <definedName name="KUIN" localSheetId="0">#REF!</definedName>
    <definedName name="KUIN">#REF!</definedName>
    <definedName name="KYOS1" localSheetId="1">#REF!</definedName>
    <definedName name="KYOS1" localSheetId="3">#REF!</definedName>
    <definedName name="KYOS1" localSheetId="0">#REF!</definedName>
    <definedName name="KYOS1">#REF!</definedName>
    <definedName name="KYOS2" localSheetId="1">#REF!</definedName>
    <definedName name="KYOS2" localSheetId="3">#REF!</definedName>
    <definedName name="KYOS2" localSheetId="0">#REF!</definedName>
    <definedName name="KYOS2">#REF!</definedName>
    <definedName name="KYOS3" localSheetId="1">#REF!</definedName>
    <definedName name="KYOS3" localSheetId="3">#REF!</definedName>
    <definedName name="KYOS3" localSheetId="0">#REF!</definedName>
    <definedName name="KYOS3">#REF!</definedName>
    <definedName name="L" localSheetId="1">#REF!</definedName>
    <definedName name="L" localSheetId="3">#REF!</definedName>
    <definedName name="L" localSheetId="0">#REF!</definedName>
    <definedName name="L">#REF!</definedName>
    <definedName name="lb" localSheetId="1">#REF!</definedName>
    <definedName name="lb" localSheetId="3">#REF!</definedName>
    <definedName name="lb" localSheetId="0">#REF!</definedName>
    <definedName name="lb">#REF!</definedName>
    <definedName name="lh" localSheetId="1">#REF!</definedName>
    <definedName name="lh" localSheetId="3">#REF!</definedName>
    <definedName name="lh" localSheetId="0">#REF!</definedName>
    <definedName name="lh">#REF!</definedName>
    <definedName name="LI">+[10]床堀!$Q$5</definedName>
    <definedName name="lkfdpoioo" localSheetId="0">#N/A</definedName>
    <definedName name="lkfdpoioo">#N/A</definedName>
    <definedName name="ll" localSheetId="1">#REF!</definedName>
    <definedName name="ll" localSheetId="3">#REF!</definedName>
    <definedName name="ll" localSheetId="0">#REF!</definedName>
    <definedName name="ll">#REF!</definedName>
    <definedName name="M" localSheetId="1">#REF!</definedName>
    <definedName name="M" localSheetId="3">#REF!</definedName>
    <definedName name="M" localSheetId="0">#REF!</definedName>
    <definedName name="M">#REF!</definedName>
    <definedName name="maen" localSheetId="1">#REF!</definedName>
    <definedName name="maen" localSheetId="3">#REF!</definedName>
    <definedName name="maen" localSheetId="0">#REF!</definedName>
    <definedName name="maen">#REF!</definedName>
    <definedName name="mejil" localSheetId="1">#REF!</definedName>
    <definedName name="mejil" localSheetId="3">#REF!</definedName>
    <definedName name="mejil" localSheetId="0">#REF!</definedName>
    <definedName name="mejil">#REF!</definedName>
    <definedName name="mejir" localSheetId="1">#REF!</definedName>
    <definedName name="mejir" localSheetId="3">#REF!</definedName>
    <definedName name="mejir" localSheetId="0">#REF!</definedName>
    <definedName name="mejir">#REF!</definedName>
    <definedName name="MP合計" localSheetId="1">#REF!</definedName>
    <definedName name="MP合計" localSheetId="3">#REF!</definedName>
    <definedName name="MP合計" localSheetId="0">#REF!</definedName>
    <definedName name="MP合計">#REF!</definedName>
    <definedName name="N" localSheetId="1">#REF!</definedName>
    <definedName name="N" localSheetId="3">#REF!</definedName>
    <definedName name="N" localSheetId="0">#REF!</definedName>
    <definedName name="N">#REF!</definedName>
    <definedName name="N_" localSheetId="1">#REF!</definedName>
    <definedName name="N_" localSheetId="3">#REF!</definedName>
    <definedName name="N_" localSheetId="0">#REF!</definedName>
    <definedName name="N_">#REF!</definedName>
    <definedName name="na">[11]横断暗渠A2!$O$103</definedName>
    <definedName name="naral" localSheetId="1">#REF!</definedName>
    <definedName name="naral" localSheetId="3">#REF!</definedName>
    <definedName name="naral" localSheetId="0">#REF!</definedName>
    <definedName name="naral">#REF!</definedName>
    <definedName name="narar" localSheetId="1">#REF!</definedName>
    <definedName name="narar" localSheetId="3">#REF!</definedName>
    <definedName name="narar" localSheetId="0">#REF!</definedName>
    <definedName name="narar">#REF!</definedName>
    <definedName name="NO" localSheetId="1">#REF!</definedName>
    <definedName name="NO" localSheetId="3">#REF!</definedName>
    <definedName name="NO" localSheetId="0">#REF!</definedName>
    <definedName name="NO">#REF!</definedName>
    <definedName name="O" localSheetId="1">#REF!</definedName>
    <definedName name="O" localSheetId="3">#REF!</definedName>
    <definedName name="O" localSheetId="0">#REF!</definedName>
    <definedName name="O">#REF!</definedName>
    <definedName name="P" localSheetId="1">#REF!</definedName>
    <definedName name="P" localSheetId="3">#REF!</definedName>
    <definedName name="P" localSheetId="0">#REF!</definedName>
    <definedName name="P">#REF!</definedName>
    <definedName name="pade3" localSheetId="1">#REF!</definedName>
    <definedName name="pade3" localSheetId="3">#REF!</definedName>
    <definedName name="pade3" localSheetId="0">#REF!</definedName>
    <definedName name="pade3">#REF!</definedName>
    <definedName name="page1" localSheetId="1">#REF!</definedName>
    <definedName name="page1" localSheetId="3">#REF!</definedName>
    <definedName name="page1" localSheetId="0">#REF!</definedName>
    <definedName name="page1">#REF!</definedName>
    <definedName name="page2" localSheetId="1">#REF!</definedName>
    <definedName name="page2" localSheetId="3">#REF!</definedName>
    <definedName name="page2" localSheetId="0">#REF!</definedName>
    <definedName name="page2">#REF!</definedName>
    <definedName name="page4" localSheetId="1">#REF!</definedName>
    <definedName name="page4" localSheetId="3">#REF!</definedName>
    <definedName name="page4" localSheetId="0">#REF!</definedName>
    <definedName name="page4">#REF!</definedName>
    <definedName name="page5" localSheetId="1">#REF!</definedName>
    <definedName name="page5" localSheetId="3">#REF!</definedName>
    <definedName name="page5" localSheetId="0">#REF!</definedName>
    <definedName name="page5">#REF!</definedName>
    <definedName name="page6" localSheetId="1">#REF!</definedName>
    <definedName name="page6" localSheetId="3">#REF!</definedName>
    <definedName name="page6" localSheetId="0">#REF!</definedName>
    <definedName name="page6">#REF!</definedName>
    <definedName name="page7" localSheetId="1">#REF!</definedName>
    <definedName name="page7" localSheetId="3">#REF!</definedName>
    <definedName name="page7" localSheetId="0">#REF!</definedName>
    <definedName name="page7">#REF!</definedName>
    <definedName name="page8" localSheetId="1">#REF!</definedName>
    <definedName name="page8" localSheetId="3">#REF!</definedName>
    <definedName name="page8" localSheetId="0">#REF!</definedName>
    <definedName name="page8">#REF!</definedName>
    <definedName name="PI" localSheetId="1">+#REF!</definedName>
    <definedName name="PI" localSheetId="3">+#REF!</definedName>
    <definedName name="PI" localSheetId="0">+#REF!</definedName>
    <definedName name="PI">+#REF!</definedName>
    <definedName name="plx" localSheetId="1">[12]!plx</definedName>
    <definedName name="plx" localSheetId="3">[12]!plx</definedName>
    <definedName name="plx" localSheetId="0">[12]!plx</definedName>
    <definedName name="plx">[12]!plx</definedName>
    <definedName name="ply" localSheetId="1">[12]!ply</definedName>
    <definedName name="ply" localSheetId="3">[12]!ply</definedName>
    <definedName name="ply" localSheetId="0">[12]!ply</definedName>
    <definedName name="ply">[12]!ply</definedName>
    <definedName name="PP">+[10]床堀!$Q$5</definedName>
    <definedName name="ｐｐｐ" localSheetId="1">#REF!</definedName>
    <definedName name="ｐｐｐ" localSheetId="3">#REF!</definedName>
    <definedName name="ｐｐｐ" localSheetId="0">#REF!</definedName>
    <definedName name="ｐｐｐ">#REF!</definedName>
    <definedName name="pppppikii" localSheetId="0">#N/A</definedName>
    <definedName name="pppppikii">#N/A</definedName>
    <definedName name="_xlnm.Print_Area" localSheetId="1">'（別紙1）運営権対価支払スケジュール '!$A$1:$BP$47</definedName>
    <definedName name="_xlnm.Print_Area" localSheetId="2">'（別紙２）維持管理費の内訳'!$A$1:$AL$61</definedName>
    <definedName name="_xlnm.Print_Area" localSheetId="3">'（別紙３）再投下費の内訳 '!$A$1:$AL$103</definedName>
    <definedName name="_xlnm.Print_Area">#REF!</definedName>
    <definedName name="PRINT_AREA_MI" localSheetId="1">#REF!</definedName>
    <definedName name="PRINT_AREA_MI" localSheetId="3">#REF!</definedName>
    <definedName name="PRINT_AREA_MI" localSheetId="0">#REF!</definedName>
    <definedName name="PRINT_AREA_MI">#REF!</definedName>
    <definedName name="_xlnm.Print_Titles" localSheetId="1">'（別紙1）運営権対価支払スケジュール '!$C:$H,'（別紙1）運営権対価支払スケジュール '!$45:$46</definedName>
    <definedName name="PrintArea" localSheetId="1">#REF!,#REF!,#REF!,#REF!,#REF!,#REF!,#REF!</definedName>
    <definedName name="PrintArea" localSheetId="3">#REF!,#REF!,#REF!,#REF!,#REF!,#REF!,#REF!</definedName>
    <definedName name="PrintArea" localSheetId="0">#REF!,#REF!,#REF!,#REF!,#REF!,#REF!,#REF!</definedName>
    <definedName name="PrintArea">#REF!,#REF!,#REF!,#REF!,#REF!,#REF!,#REF!</definedName>
    <definedName name="prx" localSheetId="1">[12]!prx</definedName>
    <definedName name="prx" localSheetId="3">[12]!prx</definedName>
    <definedName name="prx" localSheetId="0">[12]!prx</definedName>
    <definedName name="prx">[12]!prx</definedName>
    <definedName name="pry" localSheetId="1">[12]!pry</definedName>
    <definedName name="pry" localSheetId="3">[12]!pry</definedName>
    <definedName name="pry" localSheetId="0">[12]!pry</definedName>
    <definedName name="pry">[12]!pry</definedName>
    <definedName name="Q" localSheetId="1">#REF!</definedName>
    <definedName name="Q" localSheetId="3">#REF!</definedName>
    <definedName name="Q" localSheetId="0">#REF!</definedName>
    <definedName name="Q">#REF!</definedName>
    <definedName name="R_" localSheetId="1">#REF!</definedName>
    <definedName name="R_" localSheetId="3">#REF!</definedName>
    <definedName name="R_" localSheetId="0">#REF!</definedName>
    <definedName name="R_">#REF!</definedName>
    <definedName name="rb" localSheetId="1">#REF!</definedName>
    <definedName name="rb" localSheetId="3">#REF!</definedName>
    <definedName name="rb" localSheetId="0">#REF!</definedName>
    <definedName name="rb">#REF!</definedName>
    <definedName name="rh" localSheetId="1">#REF!</definedName>
    <definedName name="rh" localSheetId="3">#REF!</definedName>
    <definedName name="rh" localSheetId="0">#REF!</definedName>
    <definedName name="rh">#REF!</definedName>
    <definedName name="rrr" localSheetId="1">#REF!</definedName>
    <definedName name="rrr" localSheetId="3">#REF!</definedName>
    <definedName name="rrr" localSheetId="0">#REF!</definedName>
    <definedName name="rrr">#REF!</definedName>
    <definedName name="s" localSheetId="1">#REF!</definedName>
    <definedName name="s" localSheetId="3">#REF!</definedName>
    <definedName name="s" localSheetId="0">#REF!</definedName>
    <definedName name="s">#REF!</definedName>
    <definedName name="SP合計" localSheetId="1">#REF!</definedName>
    <definedName name="SP合計" localSheetId="3">#REF!</definedName>
    <definedName name="SP合計" localSheetId="0">#REF!</definedName>
    <definedName name="SP合計">#REF!</definedName>
    <definedName name="suryo" localSheetId="1">#REF!</definedName>
    <definedName name="suryo" localSheetId="3">#REF!</definedName>
    <definedName name="suryo" localSheetId="0">#REF!</definedName>
    <definedName name="suryo">#REF!</definedName>
    <definedName name="t" localSheetId="1">#REF!</definedName>
    <definedName name="t" localSheetId="3">#REF!</definedName>
    <definedName name="t" localSheetId="0">#REF!</definedName>
    <definedName name="t">#REF!</definedName>
    <definedName name="TAROU" localSheetId="1">'[13]１－１'!#REF!</definedName>
    <definedName name="TAROU" localSheetId="3">'[13]１－１'!#REF!</definedName>
    <definedName name="TAROU" localSheetId="0">'[13]１－１'!#REF!</definedName>
    <definedName name="TAROU">'[13]１－１'!#REF!</definedName>
    <definedName name="TitleItem" localSheetId="1">#REF!</definedName>
    <definedName name="TitleItem" localSheetId="3">#REF!</definedName>
    <definedName name="TitleItem" localSheetId="0">#REF!</definedName>
    <definedName name="TitleItem">#REF!</definedName>
    <definedName name="TJIROU" localSheetId="1">'[13]１－１'!#REF!</definedName>
    <definedName name="TJIROU" localSheetId="3">'[13]１－１'!#REF!</definedName>
    <definedName name="TJIROU" localSheetId="0">'[13]１－１'!#REF!</definedName>
    <definedName name="TJIROU">'[13]１－１'!#REF!</definedName>
    <definedName name="TP合計" localSheetId="1">#REF!</definedName>
    <definedName name="TP合計" localSheetId="3">#REF!</definedName>
    <definedName name="TP合計" localSheetId="0">#REF!</definedName>
    <definedName name="TP合計">#REF!</definedName>
    <definedName name="U" localSheetId="1">#REF!</definedName>
    <definedName name="U" localSheetId="3">#REF!</definedName>
    <definedName name="U" localSheetId="0">#REF!</definedName>
    <definedName name="U">#REF!</definedName>
    <definedName name="usiron" localSheetId="1">#REF!</definedName>
    <definedName name="usiron" localSheetId="3">#REF!</definedName>
    <definedName name="usiron" localSheetId="0">#REF!</definedName>
    <definedName name="usiron">#REF!</definedName>
    <definedName name="V" localSheetId="1">#REF!</definedName>
    <definedName name="V" localSheetId="3">#REF!</definedName>
    <definedName name="V" localSheetId="0">#REF!</definedName>
    <definedName name="V">#REF!</definedName>
    <definedName name="W" localSheetId="1">#REF!</definedName>
    <definedName name="W" localSheetId="3">#REF!</definedName>
    <definedName name="W" localSheetId="0">#REF!</definedName>
    <definedName name="W">#REF!</definedName>
    <definedName name="X" localSheetId="1">#REF!</definedName>
    <definedName name="X" localSheetId="3">#REF!</definedName>
    <definedName name="X" localSheetId="0">#REF!</definedName>
    <definedName name="X">#REF!</definedName>
    <definedName name="XXX" localSheetId="1">#REF!</definedName>
    <definedName name="XXX" localSheetId="3">#REF!</definedName>
    <definedName name="XXX" localSheetId="0">#REF!</definedName>
    <definedName name="XXX">#REF!</definedName>
    <definedName name="Y" localSheetId="1">#REF!</definedName>
    <definedName name="Y" localSheetId="3">#REF!</definedName>
    <definedName name="Y" localSheetId="0">#REF!</definedName>
    <definedName name="Y">#REF!</definedName>
    <definedName name="yb" localSheetId="1">#REF!</definedName>
    <definedName name="yb" localSheetId="3">#REF!</definedName>
    <definedName name="yb" localSheetId="0">#REF!</definedName>
    <definedName name="yb">#REF!</definedName>
    <definedName name="YH" localSheetId="1">#REF!</definedName>
    <definedName name="YH" localSheetId="3">#REF!</definedName>
    <definedName name="YH" localSheetId="0">#REF!</definedName>
    <definedName name="YH">#REF!</definedName>
    <definedName name="Z" localSheetId="1">#REF!</definedName>
    <definedName name="Z" localSheetId="3">#REF!</definedName>
    <definedName name="Z" localSheetId="0">#REF!</definedName>
    <definedName name="Z">#REF!</definedName>
    <definedName name="あ" localSheetId="1">#REF!</definedName>
    <definedName name="あ" localSheetId="3">#REF!</definedName>
    <definedName name="あ" localSheetId="0">#REF!</definedName>
    <definedName name="あ">#REF!</definedName>
    <definedName name="あ1" localSheetId="1">[14]単位数量!#REF!</definedName>
    <definedName name="あ1" localSheetId="3">[14]単位数量!#REF!</definedName>
    <definedName name="あ1" localSheetId="0">[14]単位数量!#REF!</definedName>
    <definedName name="あ1">[14]単位数量!#REF!</definedName>
    <definedName name="あｑすぁで" localSheetId="1">#REF!</definedName>
    <definedName name="あｑすぁで" localSheetId="3">#REF!</definedName>
    <definedName name="あｑすぁで" localSheetId="0">#REF!</definedName>
    <definedName name="あｑすぁで">#REF!</definedName>
    <definedName name="ああ" localSheetId="1">#REF!</definedName>
    <definedName name="ああ" localSheetId="3">#REF!</definedName>
    <definedName name="ああ" localSheetId="0">#REF!</definedName>
    <definedName name="ああ">#REF!</definedName>
    <definedName name="う" localSheetId="1">#REF!</definedName>
    <definedName name="う" localSheetId="3">#REF!</definedName>
    <definedName name="う" localSheetId="0">#REF!</definedName>
    <definedName name="う">#REF!</definedName>
    <definedName name="オオオ" localSheetId="1">#REF!</definedName>
    <definedName name="オオオ" localSheetId="3">#REF!</definedName>
    <definedName name="オオオ" localSheetId="0">#REF!</definedName>
    <definedName name="オオオ">#REF!</definedName>
    <definedName name="すべて" localSheetId="1">#REF!</definedName>
    <definedName name="すべて" localSheetId="3">#REF!</definedName>
    <definedName name="すべて" localSheetId="0">#REF!</definedName>
    <definedName name="すべて">#REF!</definedName>
    <definedName name="すべて印刷" localSheetId="1">#REF!</definedName>
    <definedName name="すべて印刷" localSheetId="3">#REF!</definedName>
    <definedName name="すべて印刷" localSheetId="0">#REF!</definedName>
    <definedName name="すべて印刷">#REF!</definedName>
    <definedName name="ち１" localSheetId="1">#REF!</definedName>
    <definedName name="ち１" localSheetId="3">#REF!</definedName>
    <definedName name="ち１" localSheetId="0">#REF!</definedName>
    <definedName name="ち１">#REF!</definedName>
    <definedName name="ば２４１" localSheetId="1">[8]設計書!#REF!</definedName>
    <definedName name="ば２４１" localSheetId="3">[8]設計書!#REF!</definedName>
    <definedName name="ば２４１" localSheetId="0">[8]設計書!#REF!</definedName>
    <definedName name="ば２４１">[8]設計書!#REF!</definedName>
    <definedName name="ひょう">[15]ア条件!$I$6:$R$31</definedName>
    <definedName name="ﾌﾞﾛｯｸ合計" localSheetId="1">#REF!</definedName>
    <definedName name="ﾌﾞﾛｯｸ合計" localSheetId="3">#REF!</definedName>
    <definedName name="ﾌﾞﾛｯｸ合計" localSheetId="0">#REF!</definedName>
    <definedName name="ﾌﾞﾛｯｸ合計">#REF!</definedName>
    <definedName name="印1" localSheetId="1">#REF!</definedName>
    <definedName name="印1" localSheetId="3">#REF!</definedName>
    <definedName name="印1" localSheetId="0">#REF!</definedName>
    <definedName name="印1">#REF!</definedName>
    <definedName name="印刷" localSheetId="1">#REF!</definedName>
    <definedName name="印刷" localSheetId="3">#REF!</definedName>
    <definedName name="印刷" localSheetId="0">#REF!</definedName>
    <definedName name="印刷">#REF!</definedName>
    <definedName name="印刷01Page" localSheetId="0">#N/A</definedName>
    <definedName name="印刷01Page">#N/A</definedName>
    <definedName name="印刷02Page" localSheetId="0">#N/A</definedName>
    <definedName name="印刷02Page">#N/A</definedName>
    <definedName name="印刷03Page" localSheetId="0">#N/A</definedName>
    <definedName name="印刷03Page">#N/A</definedName>
    <definedName name="印刷04Page" localSheetId="0">#N/A</definedName>
    <definedName name="印刷04Page">#N/A</definedName>
    <definedName name="印刷05Page" localSheetId="0">#N/A</definedName>
    <definedName name="印刷05Page">#N/A</definedName>
    <definedName name="印刷06Page" localSheetId="0">#N/A</definedName>
    <definedName name="印刷06Page">#N/A</definedName>
    <definedName name="印刷07Page" localSheetId="0">#N/A</definedName>
    <definedName name="印刷07Page">#N/A</definedName>
    <definedName name="印刷08Page" localSheetId="0">#N/A</definedName>
    <definedName name="印刷08Page">#N/A</definedName>
    <definedName name="印刷09Page" localSheetId="0">#N/A</definedName>
    <definedName name="印刷09Page">#N/A</definedName>
    <definedName name="印刷10Page" localSheetId="0">#N/A</definedName>
    <definedName name="印刷10Page">#N/A</definedName>
    <definedName name="印刷一覧" localSheetId="1">#REF!</definedName>
    <definedName name="印刷一覧" localSheetId="3">#REF!</definedName>
    <definedName name="印刷一覧" localSheetId="0">#REF!</definedName>
    <definedName name="印刷一覧">#REF!</definedName>
    <definedName name="印刷指定" localSheetId="1">#REF!</definedName>
    <definedName name="印刷指定" localSheetId="3">#REF!</definedName>
    <definedName name="印刷指定" localSheetId="0">#REF!</definedName>
    <definedName name="印刷指定">#REF!</definedName>
    <definedName name="印刷全Page" localSheetId="0">#N/A</definedName>
    <definedName name="印刷全Page">#N/A</definedName>
    <definedName name="印刷範囲" localSheetId="1">#REF!</definedName>
    <definedName name="印刷範囲" localSheetId="3">#REF!</definedName>
    <definedName name="印刷範囲" localSheetId="0">#REF!</definedName>
    <definedName name="印刷範囲">#REF!</definedName>
    <definedName name="横合計" localSheetId="1">#REF!</definedName>
    <definedName name="横合計" localSheetId="3">#REF!</definedName>
    <definedName name="横合計" localSheetId="0">#REF!</definedName>
    <definedName name="横合計">#REF!</definedName>
    <definedName name="開削D">[16]参照D!$B$6:$Y$203</definedName>
    <definedName name="開削ﾀｲﾌﾟ" localSheetId="1">#REF!</definedName>
    <definedName name="開削ﾀｲﾌﾟ" localSheetId="3">#REF!</definedName>
    <definedName name="開削ﾀｲﾌﾟ" localSheetId="0">#REF!</definedName>
    <definedName name="開削ﾀｲﾌﾟ">#REF!</definedName>
    <definedName name="開始ページ" localSheetId="1">#REF!</definedName>
    <definedName name="開始ページ" localSheetId="3">#REF!</definedName>
    <definedName name="開始ページ" localSheetId="0">#REF!</definedName>
    <definedName name="開始ページ">#REF!</definedName>
    <definedName name="階_段_工" localSheetId="1">#REF!</definedName>
    <definedName name="階_段_工" localSheetId="3">#REF!</definedName>
    <definedName name="階_段_工" localSheetId="0">#REF!</definedName>
    <definedName name="階_段_工">#REF!</definedName>
    <definedName name="階段Ａ任">#N/A</definedName>
    <definedName name="基礎材" localSheetId="1">[17]集水桝!#REF!</definedName>
    <definedName name="基礎材" localSheetId="3">[17]集水桝!#REF!</definedName>
    <definedName name="基礎材" localSheetId="0">[17]集水桝!#REF!</definedName>
    <definedName name="基礎材">[17]集水桝!#REF!</definedName>
    <definedName name="区分" localSheetId="1">#REF!</definedName>
    <definedName name="区分" localSheetId="3">#REF!</definedName>
    <definedName name="区分" localSheetId="0">#REF!</definedName>
    <definedName name="区分">#REF!</definedName>
    <definedName name="区分1">[18]Sheet1!$A$2:$E$16</definedName>
    <definedName name="掘削深" localSheetId="1">#REF!</definedName>
    <definedName name="掘削深" localSheetId="3">#REF!</definedName>
    <definedName name="掘削深" localSheetId="0">#REF!</definedName>
    <definedName name="掘削深">#REF!</definedName>
    <definedName name="型" localSheetId="1">#REF!</definedName>
    <definedName name="型" localSheetId="3">#REF!</definedName>
    <definedName name="型" localSheetId="0">#REF!</definedName>
    <definedName name="型">#REF!</definedName>
    <definedName name="型２" localSheetId="1">#REF!</definedName>
    <definedName name="型２" localSheetId="3">#REF!</definedName>
    <definedName name="型２" localSheetId="0">#REF!</definedName>
    <definedName name="型２">#REF!</definedName>
    <definedName name="合計" localSheetId="1">#REF!</definedName>
    <definedName name="合計" localSheetId="3">#REF!</definedName>
    <definedName name="合計" localSheetId="0">#REF!</definedName>
    <definedName name="合計">#REF!</definedName>
    <definedName name="残土" localSheetId="1">#REF!</definedName>
    <definedName name="残土" localSheetId="3">#REF!</definedName>
    <definedName name="残土" localSheetId="0">#REF!</definedName>
    <definedName name="残土">#REF!</definedName>
    <definedName name="事務所名" localSheetId="1">#REF!</definedName>
    <definedName name="事務所名" localSheetId="3">#REF!</definedName>
    <definedName name="事務所名" localSheetId="0">#REF!</definedName>
    <definedName name="事務所名">#REF!</definedName>
    <definedName name="終了ページ" localSheetId="1">#REF!</definedName>
    <definedName name="終了ページ" localSheetId="3">#REF!</definedName>
    <definedName name="終了ページ" localSheetId="0">#REF!</definedName>
    <definedName name="終了ページ">#REF!</definedName>
    <definedName name="集計表" localSheetId="1">#REF!</definedName>
    <definedName name="集計表" localSheetId="3">#REF!</definedName>
    <definedName name="集計表" localSheetId="0">#REF!</definedName>
    <definedName name="集計表">#REF!</definedName>
    <definedName name="集水桝" localSheetId="1">#REF!</definedName>
    <definedName name="集水桝" localSheetId="3">#REF!</definedName>
    <definedName name="集水桝" localSheetId="0">#REF!</definedName>
    <definedName name="集水桝">#REF!</definedName>
    <definedName name="数量根拠" localSheetId="1">[19]管路取付工!#REF!</definedName>
    <definedName name="数量根拠" localSheetId="3">[19]管路取付工!#REF!</definedName>
    <definedName name="数量根拠" localSheetId="0">[19]管路取付工!#REF!</definedName>
    <definedName name="数量根拠">[19]管路取付工!#REF!</definedName>
    <definedName name="数量総括表" localSheetId="1">#REF!</definedName>
    <definedName name="数量総括表" localSheetId="3">#REF!</definedName>
    <definedName name="数量総括表" localSheetId="0">#REF!</definedName>
    <definedName name="数量総括表">#REF!</definedName>
    <definedName name="選択" localSheetId="1">#REF!</definedName>
    <definedName name="選択" localSheetId="3">#REF!</definedName>
    <definedName name="選択" localSheetId="0">#REF!</definedName>
    <definedName name="選択">#REF!</definedName>
    <definedName name="総括page1" localSheetId="1">#REF!</definedName>
    <definedName name="総括page1" localSheetId="3">#REF!</definedName>
    <definedName name="総括page1" localSheetId="0">#REF!</definedName>
    <definedName name="総括page1">#REF!</definedName>
    <definedName name="総括page2" localSheetId="1">#REF!</definedName>
    <definedName name="総括page2" localSheetId="3">#REF!</definedName>
    <definedName name="総括page2" localSheetId="0">#REF!</definedName>
    <definedName name="総括page2">#REF!</definedName>
    <definedName name="側溝" localSheetId="1">[17]集水桝!#REF!</definedName>
    <definedName name="側溝" localSheetId="3">[17]集水桝!#REF!</definedName>
    <definedName name="側溝" localSheetId="0">[17]集水桝!#REF!</definedName>
    <definedName name="側溝">[17]集水桝!#REF!</definedName>
    <definedName name="大分渋滞損失" localSheetId="1">#REF!</definedName>
    <definedName name="大分渋滞損失" localSheetId="3">#REF!</definedName>
    <definedName name="大分渋滞損失" localSheetId="0">#REF!</definedName>
    <definedName name="大分渋滞損失">#REF!</definedName>
    <definedName name="宅" localSheetId="1">#REF!</definedName>
    <definedName name="宅" localSheetId="3">#REF!</definedName>
    <definedName name="宅" localSheetId="0">#REF!</definedName>
    <definedName name="宅">#REF!</definedName>
    <definedName name="単・内第０１号" localSheetId="1">#REF!</definedName>
    <definedName name="単・内第０１号" localSheetId="3">#REF!</definedName>
    <definedName name="単・内第０１号" localSheetId="0">#REF!</definedName>
    <definedName name="単・内第０１号">#REF!</definedName>
    <definedName name="単・内第０２号" localSheetId="1">#REF!</definedName>
    <definedName name="単・内第０２号" localSheetId="3">#REF!</definedName>
    <definedName name="単・内第０２号" localSheetId="0">#REF!</definedName>
    <definedName name="単・内第０２号">#REF!</definedName>
    <definedName name="単・内第０３号" localSheetId="1">#REF!</definedName>
    <definedName name="単・内第０３号" localSheetId="3">#REF!</definedName>
    <definedName name="単・内第０３号" localSheetId="0">#REF!</definedName>
    <definedName name="単・内第０３号">#REF!</definedName>
    <definedName name="単・内第０４号" localSheetId="1">#REF!</definedName>
    <definedName name="単・内第０４号" localSheetId="3">#REF!</definedName>
    <definedName name="単・内第０４号" localSheetId="0">#REF!</definedName>
    <definedName name="単・内第０４号">#REF!</definedName>
    <definedName name="単・内第０５号" localSheetId="1">#REF!</definedName>
    <definedName name="単・内第０５号" localSheetId="3">#REF!</definedName>
    <definedName name="単・内第０５号" localSheetId="0">#REF!</definedName>
    <definedName name="単・内第０５号">#REF!</definedName>
    <definedName name="単・内第０６号" localSheetId="1">#REF!</definedName>
    <definedName name="単・内第０６号" localSheetId="3">#REF!</definedName>
    <definedName name="単・内第０６号" localSheetId="0">#REF!</definedName>
    <definedName name="単・内第０６号">#REF!</definedName>
    <definedName name="単・内第０７号" localSheetId="1">#REF!</definedName>
    <definedName name="単・内第０７号" localSheetId="3">#REF!</definedName>
    <definedName name="単・内第０７号" localSheetId="0">#REF!</definedName>
    <definedName name="単・内第０７号">#REF!</definedName>
    <definedName name="単・内第０８号" localSheetId="1">#REF!</definedName>
    <definedName name="単・内第０８号" localSheetId="3">#REF!</definedName>
    <definedName name="単・内第０８号" localSheetId="0">#REF!</definedName>
    <definedName name="単・内第０８号">#REF!</definedName>
    <definedName name="単・内第０９号" localSheetId="1">#REF!</definedName>
    <definedName name="単・内第０９号" localSheetId="3">#REF!</definedName>
    <definedName name="単・内第０９号" localSheetId="0">#REF!</definedName>
    <definedName name="単・内第０９号">#REF!</definedName>
    <definedName name="単・内第１０号" localSheetId="1">#REF!</definedName>
    <definedName name="単・内第１０号" localSheetId="3">#REF!</definedName>
    <definedName name="単・内第１０号" localSheetId="0">#REF!</definedName>
    <definedName name="単・内第１０号">#REF!</definedName>
    <definedName name="単位数量５" localSheetId="1">[20]数量計算!#REF!</definedName>
    <definedName name="単位数量５" localSheetId="3">[20]数量計算!#REF!</definedName>
    <definedName name="単位数量５" localSheetId="0">[20]数量計算!#REF!</definedName>
    <definedName name="単位数量５">[20]数量計算!#REF!</definedName>
    <definedName name="単価・内訳表" localSheetId="1">#REF!</definedName>
    <definedName name="単価・内訳表" localSheetId="3">#REF!</definedName>
    <definedName name="単価・内訳表" localSheetId="0">#REF!</definedName>
    <definedName name="単価・内訳表">#REF!</definedName>
    <definedName name="端部単位数量２" localSheetId="1">#REF!</definedName>
    <definedName name="端部単位数量２" localSheetId="3">#REF!</definedName>
    <definedName name="端部単位数量２" localSheetId="0">#REF!</definedName>
    <definedName name="端部単位数量２">#REF!</definedName>
    <definedName name="茶" localSheetId="1">#REF!</definedName>
    <definedName name="茶" localSheetId="3">#REF!</definedName>
    <definedName name="茶" localSheetId="0">#REF!</definedName>
    <definedName name="茶">#REF!</definedName>
    <definedName name="中継" localSheetId="1">[21]土工!#REF!</definedName>
    <definedName name="中継" localSheetId="3">[21]土工!#REF!</definedName>
    <definedName name="中継" localSheetId="0">[21]土工!#REF!</definedName>
    <definedName name="中継">[21]土工!#REF!</definedName>
    <definedName name="鉄筋" localSheetId="1">#REF!</definedName>
    <definedName name="鉄筋" localSheetId="3">#REF!</definedName>
    <definedName name="鉄筋" localSheetId="0">#REF!</definedName>
    <definedName name="鉄筋">#REF!</definedName>
    <definedName name="土工">[22]Sheet1!$A$17:$R$24</definedName>
    <definedName name="土工1">[23]入力表!$A$19:$T$45</definedName>
    <definedName name="土被り種類1" localSheetId="1">#REF!</definedName>
    <definedName name="土被り種類1" localSheetId="3">#REF!</definedName>
    <definedName name="土被り種類1" localSheetId="0">#REF!</definedName>
    <definedName name="土被り種類1">#REF!</definedName>
    <definedName name="土被り種類2" localSheetId="1">#REF!</definedName>
    <definedName name="土被り種類2" localSheetId="3">#REF!</definedName>
    <definedName name="土被り種類2" localSheetId="0">#REF!</definedName>
    <definedName name="土被り種類2">#REF!</definedName>
    <definedName name="土量" localSheetId="1">#REF!</definedName>
    <definedName name="土量" localSheetId="3">#REF!</definedName>
    <definedName name="土量" localSheetId="0">#REF!</definedName>
    <definedName name="土量">#REF!</definedName>
    <definedName name="土量計算" localSheetId="1">#REF!</definedName>
    <definedName name="土量計算" localSheetId="3">#REF!</definedName>
    <definedName name="土量計算" localSheetId="0">#REF!</definedName>
    <definedName name="土量計算">#REF!</definedName>
    <definedName name="透合計" localSheetId="1">#REF!</definedName>
    <definedName name="透合計" localSheetId="3">#REF!</definedName>
    <definedName name="透合計" localSheetId="0">#REF!</definedName>
    <definedName name="透合計">#REF!</definedName>
    <definedName name="導入直後の応力度" localSheetId="1">#REF!,#REF!,#REF!</definedName>
    <definedName name="導入直後の応力度" localSheetId="3">#REF!,#REF!,#REF!</definedName>
    <definedName name="導入直後の応力度" localSheetId="0">#REF!,#REF!,#REF!</definedName>
    <definedName name="導入直後の応力度">#REF!,#REF!,#REF!</definedName>
    <definedName name="特殊印刷" localSheetId="0">#N/A</definedName>
    <definedName name="特殊印刷">#N/A</definedName>
    <definedName name="特殊印刷1Page" localSheetId="0">#N/A</definedName>
    <definedName name="特殊印刷1Page">#N/A</definedName>
    <definedName name="排水作業土工" localSheetId="1">#REF!</definedName>
    <definedName name="排水作業土工" localSheetId="3">#REF!</definedName>
    <definedName name="排水作業土工" localSheetId="0">#REF!</definedName>
    <definedName name="排水作業土工">#REF!</definedName>
    <definedName name="番号" localSheetId="1">[17]集水桝!#REF!</definedName>
    <definedName name="番号" localSheetId="3">[17]集水桝!#REF!</definedName>
    <definedName name="番号" localSheetId="0">[17]集水桝!#REF!</definedName>
    <definedName name="番号">[17]集水桝!#REF!</definedName>
    <definedName name="樋管土工" localSheetId="1">#REF!</definedName>
    <definedName name="樋管土工" localSheetId="3">#REF!</definedName>
    <definedName name="樋管土工" localSheetId="0">#REF!</definedName>
    <definedName name="樋管土工">#REF!</definedName>
    <definedName name="表">[24]ア条件!$A$7:$J$30</definedName>
    <definedName name="敷モルタル" localSheetId="1">[17]集水桝!#REF!</definedName>
    <definedName name="敷モルタル" localSheetId="3">[17]集水桝!#REF!</definedName>
    <definedName name="敷モルタル" localSheetId="0">[17]集水桝!#REF!</definedName>
    <definedName name="敷モルタル">[17]集水桝!#REF!</definedName>
    <definedName name="変更単・内" localSheetId="1">#REF!</definedName>
    <definedName name="変更単・内" localSheetId="3">#REF!</definedName>
    <definedName name="変更単・内" localSheetId="0">#REF!</definedName>
    <definedName name="変更単・内">#REF!</definedName>
    <definedName name="舗装ﾀｲﾌﾟ" localSheetId="1">#REF!</definedName>
    <definedName name="舗装ﾀｲﾌﾟ" localSheetId="3">#REF!</definedName>
    <definedName name="舗装ﾀｲﾌﾟ" localSheetId="0">#REF!</definedName>
    <definedName name="舗装ﾀｲﾌﾟ">#REF!</definedName>
    <definedName name="舗装種類1" localSheetId="1">#REF!</definedName>
    <definedName name="舗装種類1" localSheetId="3">#REF!</definedName>
    <definedName name="舗装種類1" localSheetId="0">#REF!</definedName>
    <definedName name="舗装種類1">#REF!</definedName>
    <definedName name="舗装種類2" localSheetId="1">#REF!</definedName>
    <definedName name="舗装種類2" localSheetId="3">#REF!</definedName>
    <definedName name="舗装種類2" localSheetId="0">#REF!</definedName>
    <definedName name="舗装種類2">#REF!</definedName>
    <definedName name="歩道三斜" localSheetId="1">#REF!</definedName>
    <definedName name="歩道三斜" localSheetId="3">#REF!</definedName>
    <definedName name="歩道三斜" localSheetId="0">#REF!</definedName>
    <definedName name="歩道三斜">#REF!</definedName>
    <definedName name="歩道三斜２" localSheetId="1">#REF!</definedName>
    <definedName name="歩道三斜２" localSheetId="3">#REF!</definedName>
    <definedName name="歩道三斜２" localSheetId="0">#REF!</definedName>
    <definedName name="歩道三斜２">#REF!</definedName>
    <definedName name="歩道三斜３" localSheetId="1">#REF!</definedName>
    <definedName name="歩道三斜３" localSheetId="3">#REF!</definedName>
    <definedName name="歩道三斜３" localSheetId="0">#REF!</definedName>
    <definedName name="歩道三斜３">#REF!</definedName>
    <definedName name="法面・切土左" localSheetId="1">#REF!</definedName>
    <definedName name="法面・切土左" localSheetId="3">#REF!</definedName>
    <definedName name="法面・切土左" localSheetId="0">#REF!</definedName>
    <definedName name="法面・切土左">#REF!</definedName>
    <definedName name="本合金" localSheetId="1">#REF!</definedName>
    <definedName name="本合金" localSheetId="3">#REF!</definedName>
    <definedName name="本合金" localSheetId="0">#REF!</definedName>
    <definedName name="本合金">#REF!</definedName>
    <definedName name="埋設標識ｼｰﾄ" localSheetId="1">#REF!</definedName>
    <definedName name="埋設標識ｼｰﾄ" localSheetId="3">#REF!</definedName>
    <definedName name="埋設標識ｼｰﾄ" localSheetId="0">#REF!</definedName>
    <definedName name="埋設標識ｼｰﾄ">#REF!</definedName>
    <definedName name="桝" localSheetId="1">#REF!</definedName>
    <definedName name="桝" localSheetId="3">#REF!</definedName>
    <definedName name="桝" localSheetId="0">#REF!</definedName>
    <definedName name="桝">#REF!</definedName>
    <definedName name="面積" localSheetId="1">#REF!</definedName>
    <definedName name="面積" localSheetId="3">#REF!</definedName>
    <definedName name="面積" localSheetId="0">#REF!</definedName>
    <definedName name="面積">#REF!</definedName>
    <definedName name="目地モルタル" localSheetId="1">[17]集水桝!#REF!</definedName>
    <definedName name="目地モルタル" localSheetId="3">[17]集水桝!#REF!</definedName>
    <definedName name="目地モルタル" localSheetId="0">[17]集水桝!#REF!</definedName>
    <definedName name="目地モルタル">[17]集水桝!#REF!</definedName>
    <definedName name="擁壁Ｈ" localSheetId="1">[25]総括!#REF!</definedName>
    <definedName name="擁壁Ｈ" localSheetId="3">[25]総括!#REF!</definedName>
    <definedName name="擁壁Ｈ" localSheetId="0">[25]総括!#REF!</definedName>
    <definedName name="擁壁Ｈ">[25]総括!#REF!</definedName>
    <definedName name="擁壁平均Ｈ" localSheetId="1">[25]総括!#REF!</definedName>
    <definedName name="擁壁平均Ｈ" localSheetId="3">[25]総括!#REF!</definedName>
    <definedName name="擁壁平均Ｈ" localSheetId="0">[25]総括!#REF!</definedName>
    <definedName name="擁壁平均Ｈ">[25]総括!#REF!</definedName>
    <definedName name="擁壁平均Ｈ計算書">[25]総括!$E$1:$K$2</definedName>
  </definedNames>
  <calcPr calcId="152511" calcOnSave="0"/>
</workbook>
</file>

<file path=xl/calcChain.xml><?xml version="1.0" encoding="utf-8"?>
<calcChain xmlns="http://schemas.openxmlformats.org/spreadsheetml/2006/main">
  <c r="H42" i="10" l="1"/>
  <c r="H41" i="10"/>
  <c r="H39" i="10"/>
  <c r="BM43" i="10"/>
  <c r="I43" i="10"/>
  <c r="H43" i="10" s="1"/>
  <c r="H44" i="10"/>
  <c r="H34" i="10"/>
  <c r="H33" i="10"/>
  <c r="H31" i="10"/>
  <c r="H36" i="10" s="1"/>
  <c r="H26" i="10"/>
  <c r="H25" i="10"/>
  <c r="H23" i="10"/>
  <c r="H28" i="10" s="1"/>
  <c r="H18" i="10"/>
  <c r="H17" i="10"/>
  <c r="H15" i="10"/>
  <c r="H20" i="10" s="1"/>
  <c r="H12" i="10"/>
  <c r="K11" i="10"/>
  <c r="I11" i="10"/>
  <c r="H11" i="10" s="1"/>
  <c r="H10" i="10"/>
  <c r="H9" i="10"/>
  <c r="H7" i="10"/>
  <c r="BK43" i="10"/>
  <c r="BI43" i="10"/>
  <c r="BG43" i="10"/>
  <c r="BE43" i="10"/>
  <c r="BC43" i="10"/>
  <c r="BA43" i="10"/>
  <c r="AY43" i="10"/>
  <c r="AW43" i="10"/>
  <c r="AU43" i="10"/>
  <c r="AS43" i="10"/>
  <c r="AQ43" i="10"/>
  <c r="AO43" i="10"/>
  <c r="AM43" i="10"/>
  <c r="AK43" i="10"/>
  <c r="AI43" i="10"/>
  <c r="AG43" i="10"/>
  <c r="AE43" i="10"/>
  <c r="AC43" i="10"/>
  <c r="AA43" i="10"/>
  <c r="Y43" i="10"/>
  <c r="W43" i="10"/>
  <c r="U43" i="10"/>
  <c r="S43" i="10"/>
  <c r="Q43" i="10"/>
  <c r="O43" i="10"/>
  <c r="M43" i="10"/>
  <c r="K43" i="10"/>
  <c r="AQ35" i="10"/>
  <c r="AO35" i="10"/>
  <c r="AM35" i="10"/>
  <c r="AK35" i="10"/>
  <c r="AI35" i="10"/>
  <c r="AG35" i="10"/>
  <c r="AE35" i="10"/>
  <c r="AC35" i="10"/>
  <c r="AA35" i="10"/>
  <c r="Y35" i="10"/>
  <c r="W35" i="10"/>
  <c r="U35" i="10"/>
  <c r="S35" i="10"/>
  <c r="Q35" i="10"/>
  <c r="O35" i="10"/>
  <c r="H35" i="10" s="1"/>
  <c r="M35" i="10"/>
  <c r="K35" i="10"/>
  <c r="I35" i="10"/>
  <c r="AI19" i="10"/>
  <c r="AI27" i="10"/>
  <c r="AG27" i="10"/>
  <c r="AE27" i="10"/>
  <c r="AC27" i="10"/>
  <c r="AA27" i="10"/>
  <c r="Y27" i="10"/>
  <c r="W27" i="10"/>
  <c r="U27" i="10"/>
  <c r="S27" i="10"/>
  <c r="Q27" i="10"/>
  <c r="O27" i="10"/>
  <c r="M27" i="10"/>
  <c r="H27" i="10" s="1"/>
  <c r="K27" i="10"/>
  <c r="I27" i="10"/>
  <c r="M19" i="10"/>
  <c r="K19" i="10"/>
  <c r="H19" i="10" s="1"/>
  <c r="I19" i="10"/>
  <c r="AG19" i="10"/>
  <c r="AE19" i="10"/>
  <c r="AC19" i="10"/>
  <c r="AA19" i="10"/>
  <c r="Y19" i="10"/>
  <c r="W19" i="10"/>
  <c r="U19" i="10"/>
  <c r="S19" i="10"/>
  <c r="Q19" i="10"/>
  <c r="O19" i="10"/>
  <c r="BO11" i="10"/>
  <c r="M11" i="10"/>
  <c r="O11" i="10"/>
  <c r="Q11" i="10"/>
  <c r="S11" i="10"/>
  <c r="U11" i="10"/>
  <c r="W11" i="10"/>
  <c r="Y11" i="10"/>
  <c r="AA11" i="10"/>
  <c r="AC11" i="10"/>
  <c r="AE11" i="10"/>
  <c r="AG11" i="10"/>
  <c r="AI11" i="10"/>
  <c r="AK11" i="10"/>
  <c r="AM11" i="10"/>
  <c r="AO11" i="10"/>
  <c r="AQ11" i="10"/>
  <c r="AS11" i="10"/>
  <c r="AU11" i="10"/>
  <c r="AW11" i="10"/>
  <c r="AY11" i="10"/>
  <c r="BA11" i="10"/>
  <c r="BC11" i="10"/>
  <c r="BE11" i="10"/>
  <c r="BG11" i="10"/>
  <c r="BI11" i="10"/>
  <c r="BK11" i="10"/>
  <c r="BM11" i="10"/>
  <c r="H106" i="5" l="1"/>
  <c r="I121" i="5"/>
  <c r="H116" i="5"/>
  <c r="H117" i="5"/>
  <c r="J119" i="5"/>
  <c r="I119" i="5"/>
  <c r="H111" i="5"/>
  <c r="H112" i="5"/>
  <c r="H113" i="5"/>
  <c r="H114" i="5"/>
  <c r="H115" i="5"/>
  <c r="J246" i="5" l="1"/>
  <c r="K246" i="5"/>
  <c r="L246" i="5"/>
  <c r="M246" i="5"/>
  <c r="N246" i="5"/>
  <c r="O246" i="5"/>
  <c r="P246" i="5"/>
  <c r="Q246" i="5"/>
  <c r="R246" i="5"/>
  <c r="S246" i="5"/>
  <c r="T246" i="5"/>
  <c r="U246" i="5"/>
  <c r="V246" i="5"/>
  <c r="W246" i="5"/>
  <c r="X246" i="5"/>
  <c r="Y246" i="5"/>
  <c r="Z246" i="5"/>
  <c r="AA246" i="5"/>
  <c r="AB246" i="5"/>
  <c r="AC246" i="5"/>
  <c r="AD246" i="5"/>
  <c r="AE246" i="5"/>
  <c r="AF246" i="5"/>
  <c r="AG246" i="5"/>
  <c r="AG256" i="5" s="1"/>
  <c r="AH246" i="5"/>
  <c r="AI246" i="5"/>
  <c r="AJ246" i="5"/>
  <c r="AK246" i="5"/>
  <c r="AL246" i="5"/>
  <c r="J252" i="5"/>
  <c r="K252" i="5"/>
  <c r="L252" i="5"/>
  <c r="L256" i="5" s="1"/>
  <c r="M252" i="5"/>
  <c r="N252" i="5"/>
  <c r="O252" i="5"/>
  <c r="P252" i="5"/>
  <c r="P256" i="5" s="1"/>
  <c r="Q252" i="5"/>
  <c r="R252" i="5"/>
  <c r="S252" i="5"/>
  <c r="T252" i="5"/>
  <c r="T256" i="5" s="1"/>
  <c r="U252" i="5"/>
  <c r="V252" i="5"/>
  <c r="W252" i="5"/>
  <c r="X252" i="5"/>
  <c r="X256" i="5" s="1"/>
  <c r="Y252" i="5"/>
  <c r="Z252" i="5"/>
  <c r="AA252" i="5"/>
  <c r="AB252" i="5"/>
  <c r="AB256" i="5" s="1"/>
  <c r="AC252" i="5"/>
  <c r="AD252" i="5"/>
  <c r="AE252" i="5"/>
  <c r="AF252" i="5"/>
  <c r="AF256" i="5" s="1"/>
  <c r="AG252" i="5"/>
  <c r="AH252" i="5"/>
  <c r="AI252" i="5"/>
  <c r="AJ252" i="5"/>
  <c r="AJ256" i="5" s="1"/>
  <c r="AK252" i="5"/>
  <c r="AL252" i="5"/>
  <c r="J264" i="5"/>
  <c r="J270" i="5" s="1"/>
  <c r="K264" i="5"/>
  <c r="L264" i="5"/>
  <c r="L270" i="5" s="1"/>
  <c r="M264" i="5"/>
  <c r="M270" i="5" s="1"/>
  <c r="N264" i="5"/>
  <c r="N270" i="5" s="1"/>
  <c r="O264" i="5"/>
  <c r="O270" i="5" s="1"/>
  <c r="P264" i="5"/>
  <c r="P270" i="5" s="1"/>
  <c r="Q264" i="5"/>
  <c r="Q270" i="5" s="1"/>
  <c r="R264" i="5"/>
  <c r="R270" i="5" s="1"/>
  <c r="S264" i="5"/>
  <c r="S270" i="5" s="1"/>
  <c r="T264" i="5"/>
  <c r="T270" i="5" s="1"/>
  <c r="U264" i="5"/>
  <c r="U270" i="5" s="1"/>
  <c r="V264" i="5"/>
  <c r="V270" i="5" s="1"/>
  <c r="W264" i="5"/>
  <c r="W270" i="5" s="1"/>
  <c r="X264" i="5"/>
  <c r="X270" i="5" s="1"/>
  <c r="Y264" i="5"/>
  <c r="Y270" i="5" s="1"/>
  <c r="Z264" i="5"/>
  <c r="Z270" i="5" s="1"/>
  <c r="AA264" i="5"/>
  <c r="AA270" i="5" s="1"/>
  <c r="AB264" i="5"/>
  <c r="AB270" i="5" s="1"/>
  <c r="AC264" i="5"/>
  <c r="AC270" i="5" s="1"/>
  <c r="AD264" i="5"/>
  <c r="AD270" i="5" s="1"/>
  <c r="AE264" i="5"/>
  <c r="AE270" i="5" s="1"/>
  <c r="AF264" i="5"/>
  <c r="AF270" i="5" s="1"/>
  <c r="AG264" i="5"/>
  <c r="AG270" i="5" s="1"/>
  <c r="AH264" i="5"/>
  <c r="AH270" i="5" s="1"/>
  <c r="AI264" i="5"/>
  <c r="AI270" i="5" s="1"/>
  <c r="AI277" i="5" s="1"/>
  <c r="AJ264" i="5"/>
  <c r="AJ270" i="5" s="1"/>
  <c r="AK264" i="5"/>
  <c r="AK270" i="5" s="1"/>
  <c r="AL264" i="5"/>
  <c r="AL270" i="5" s="1"/>
  <c r="K270" i="5"/>
  <c r="J276" i="5"/>
  <c r="K276" i="5"/>
  <c r="L276" i="5"/>
  <c r="M276" i="5"/>
  <c r="N276" i="5"/>
  <c r="O276" i="5"/>
  <c r="P276" i="5"/>
  <c r="Q276" i="5"/>
  <c r="R276" i="5"/>
  <c r="S276" i="5"/>
  <c r="T276" i="5"/>
  <c r="U276" i="5"/>
  <c r="V276" i="5"/>
  <c r="W276" i="5"/>
  <c r="X276" i="5"/>
  <c r="Y276" i="5"/>
  <c r="Z276" i="5"/>
  <c r="AA276" i="5"/>
  <c r="AB276" i="5"/>
  <c r="AC276" i="5"/>
  <c r="AD276" i="5"/>
  <c r="AE276" i="5"/>
  <c r="AF276" i="5"/>
  <c r="AG276" i="5"/>
  <c r="AH276" i="5"/>
  <c r="AI276" i="5"/>
  <c r="AJ276" i="5"/>
  <c r="AK276" i="5"/>
  <c r="AL276" i="5"/>
  <c r="I276" i="5"/>
  <c r="I264" i="5"/>
  <c r="I270" i="5" s="1"/>
  <c r="I246" i="5"/>
  <c r="H230" i="5"/>
  <c r="H229" i="5"/>
  <c r="H225" i="5"/>
  <c r="H224" i="5"/>
  <c r="H190" i="5"/>
  <c r="H188" i="5"/>
  <c r="H187" i="5"/>
  <c r="H186" i="5"/>
  <c r="H185" i="5"/>
  <c r="H184" i="5"/>
  <c r="H183" i="5"/>
  <c r="H179" i="5"/>
  <c r="H177" i="5"/>
  <c r="H176" i="5"/>
  <c r="H175" i="5"/>
  <c r="H174" i="5"/>
  <c r="H173" i="5"/>
  <c r="H172" i="5"/>
  <c r="H168" i="5"/>
  <c r="H166" i="5"/>
  <c r="H165" i="5"/>
  <c r="H164" i="5"/>
  <c r="H163" i="5"/>
  <c r="H162" i="5"/>
  <c r="H161" i="5"/>
  <c r="H157" i="5"/>
  <c r="H155" i="5"/>
  <c r="H154" i="5"/>
  <c r="H153" i="5"/>
  <c r="H152" i="5"/>
  <c r="H151" i="5"/>
  <c r="H150" i="5"/>
  <c r="H146" i="5"/>
  <c r="H144" i="5"/>
  <c r="H143" i="5"/>
  <c r="H142" i="5"/>
  <c r="H141" i="5"/>
  <c r="H140" i="5"/>
  <c r="H139" i="5"/>
  <c r="J145" i="5"/>
  <c r="J149" i="5" s="1"/>
  <c r="K145" i="5"/>
  <c r="K149" i="5" s="1"/>
  <c r="L145" i="5"/>
  <c r="L149" i="5" s="1"/>
  <c r="M145" i="5"/>
  <c r="M149" i="5" s="1"/>
  <c r="N145" i="5"/>
  <c r="N149" i="5" s="1"/>
  <c r="O145" i="5"/>
  <c r="O149" i="5" s="1"/>
  <c r="P145" i="5"/>
  <c r="P149" i="5" s="1"/>
  <c r="Q145" i="5"/>
  <c r="Q149" i="5" s="1"/>
  <c r="R145" i="5"/>
  <c r="R149" i="5" s="1"/>
  <c r="S145" i="5"/>
  <c r="S149" i="5" s="1"/>
  <c r="T145" i="5"/>
  <c r="T149" i="5" s="1"/>
  <c r="U145" i="5"/>
  <c r="U149" i="5" s="1"/>
  <c r="V145" i="5"/>
  <c r="V149" i="5" s="1"/>
  <c r="W145" i="5"/>
  <c r="W149" i="5" s="1"/>
  <c r="X145" i="5"/>
  <c r="X149" i="5" s="1"/>
  <c r="Y145" i="5"/>
  <c r="Y149" i="5" s="1"/>
  <c r="Z145" i="5"/>
  <c r="Z149" i="5" s="1"/>
  <c r="AA145" i="5"/>
  <c r="AA149" i="5" s="1"/>
  <c r="AB145" i="5"/>
  <c r="AB149" i="5" s="1"/>
  <c r="AC145" i="5"/>
  <c r="AC149" i="5" s="1"/>
  <c r="AD145" i="5"/>
  <c r="AD149" i="5" s="1"/>
  <c r="AE145" i="5"/>
  <c r="AE149" i="5" s="1"/>
  <c r="AF145" i="5"/>
  <c r="AF149" i="5" s="1"/>
  <c r="AG145" i="5"/>
  <c r="AG149" i="5" s="1"/>
  <c r="AH145" i="5"/>
  <c r="AH149" i="5" s="1"/>
  <c r="AI145" i="5"/>
  <c r="AI149" i="5" s="1"/>
  <c r="AJ145" i="5"/>
  <c r="AJ149" i="5" s="1"/>
  <c r="AK145" i="5"/>
  <c r="AK149" i="5" s="1"/>
  <c r="AL145" i="5"/>
  <c r="AL149" i="5" s="1"/>
  <c r="J156" i="5"/>
  <c r="J160" i="5" s="1"/>
  <c r="K156" i="5"/>
  <c r="K160" i="5" s="1"/>
  <c r="L156" i="5"/>
  <c r="L160" i="5" s="1"/>
  <c r="M156" i="5"/>
  <c r="M160" i="5" s="1"/>
  <c r="N156" i="5"/>
  <c r="N160" i="5" s="1"/>
  <c r="O156" i="5"/>
  <c r="O160" i="5" s="1"/>
  <c r="P156" i="5"/>
  <c r="P160" i="5" s="1"/>
  <c r="Q156" i="5"/>
  <c r="Q160" i="5" s="1"/>
  <c r="R156" i="5"/>
  <c r="R160" i="5" s="1"/>
  <c r="S156" i="5"/>
  <c r="S160" i="5" s="1"/>
  <c r="T156" i="5"/>
  <c r="T160" i="5" s="1"/>
  <c r="U156" i="5"/>
  <c r="U160" i="5" s="1"/>
  <c r="V156" i="5"/>
  <c r="V160" i="5" s="1"/>
  <c r="W156" i="5"/>
  <c r="W160" i="5" s="1"/>
  <c r="X156" i="5"/>
  <c r="X160" i="5" s="1"/>
  <c r="Y156" i="5"/>
  <c r="Y160" i="5" s="1"/>
  <c r="Z156" i="5"/>
  <c r="Z160" i="5" s="1"/>
  <c r="AA156" i="5"/>
  <c r="AA160" i="5" s="1"/>
  <c r="AB156" i="5"/>
  <c r="AB160" i="5" s="1"/>
  <c r="AC156" i="5"/>
  <c r="AC160" i="5" s="1"/>
  <c r="AD156" i="5"/>
  <c r="AD160" i="5" s="1"/>
  <c r="AE156" i="5"/>
  <c r="AE160" i="5" s="1"/>
  <c r="AF156" i="5"/>
  <c r="AF160" i="5" s="1"/>
  <c r="AG156" i="5"/>
  <c r="AG160" i="5" s="1"/>
  <c r="AH156" i="5"/>
  <c r="AH160" i="5" s="1"/>
  <c r="AI156" i="5"/>
  <c r="AI160" i="5" s="1"/>
  <c r="AJ156" i="5"/>
  <c r="AJ160" i="5" s="1"/>
  <c r="AK156" i="5"/>
  <c r="AK160" i="5" s="1"/>
  <c r="AL156" i="5"/>
  <c r="AL160" i="5" s="1"/>
  <c r="J167" i="5"/>
  <c r="J171" i="5" s="1"/>
  <c r="K167" i="5"/>
  <c r="K171" i="5" s="1"/>
  <c r="L167" i="5"/>
  <c r="L171" i="5" s="1"/>
  <c r="M167" i="5"/>
  <c r="M171" i="5" s="1"/>
  <c r="N167" i="5"/>
  <c r="N171" i="5" s="1"/>
  <c r="O167" i="5"/>
  <c r="O171" i="5" s="1"/>
  <c r="P167" i="5"/>
  <c r="P171" i="5" s="1"/>
  <c r="Q167" i="5"/>
  <c r="Q171" i="5" s="1"/>
  <c r="R167" i="5"/>
  <c r="R171" i="5" s="1"/>
  <c r="S167" i="5"/>
  <c r="S171" i="5" s="1"/>
  <c r="T167" i="5"/>
  <c r="T171" i="5" s="1"/>
  <c r="U167" i="5"/>
  <c r="U171" i="5" s="1"/>
  <c r="V167" i="5"/>
  <c r="V171" i="5" s="1"/>
  <c r="W167" i="5"/>
  <c r="W171" i="5" s="1"/>
  <c r="X167" i="5"/>
  <c r="X171" i="5" s="1"/>
  <c r="Y167" i="5"/>
  <c r="Y171" i="5" s="1"/>
  <c r="Z167" i="5"/>
  <c r="Z171" i="5" s="1"/>
  <c r="AA167" i="5"/>
  <c r="AA171" i="5" s="1"/>
  <c r="AB167" i="5"/>
  <c r="AB171" i="5" s="1"/>
  <c r="AC167" i="5"/>
  <c r="AC171" i="5" s="1"/>
  <c r="AD167" i="5"/>
  <c r="AD171" i="5" s="1"/>
  <c r="AE167" i="5"/>
  <c r="AE171" i="5" s="1"/>
  <c r="AF167" i="5"/>
  <c r="AF171" i="5" s="1"/>
  <c r="AG167" i="5"/>
  <c r="AG171" i="5" s="1"/>
  <c r="AH167" i="5"/>
  <c r="AH171" i="5" s="1"/>
  <c r="AI167" i="5"/>
  <c r="AI171" i="5" s="1"/>
  <c r="AJ167" i="5"/>
  <c r="AJ171" i="5" s="1"/>
  <c r="AK167" i="5"/>
  <c r="AK171" i="5" s="1"/>
  <c r="AL167" i="5"/>
  <c r="AL171" i="5" s="1"/>
  <c r="J178" i="5"/>
  <c r="J182" i="5" s="1"/>
  <c r="K178" i="5"/>
  <c r="K182" i="5" s="1"/>
  <c r="L178" i="5"/>
  <c r="M178" i="5"/>
  <c r="M182" i="5" s="1"/>
  <c r="N178" i="5"/>
  <c r="N182" i="5" s="1"/>
  <c r="O178" i="5"/>
  <c r="O182" i="5" s="1"/>
  <c r="P178" i="5"/>
  <c r="P182" i="5" s="1"/>
  <c r="Q178" i="5"/>
  <c r="Q182" i="5" s="1"/>
  <c r="R178" i="5"/>
  <c r="R182" i="5" s="1"/>
  <c r="S178" i="5"/>
  <c r="S182" i="5" s="1"/>
  <c r="T178" i="5"/>
  <c r="T182" i="5" s="1"/>
  <c r="U178" i="5"/>
  <c r="U182" i="5" s="1"/>
  <c r="V178" i="5"/>
  <c r="V182" i="5" s="1"/>
  <c r="W178" i="5"/>
  <c r="W182" i="5" s="1"/>
  <c r="X178" i="5"/>
  <c r="X182" i="5" s="1"/>
  <c r="Y178" i="5"/>
  <c r="Y182" i="5" s="1"/>
  <c r="Z178" i="5"/>
  <c r="Z182" i="5" s="1"/>
  <c r="AA178" i="5"/>
  <c r="AA182" i="5" s="1"/>
  <c r="AB178" i="5"/>
  <c r="AB182" i="5" s="1"/>
  <c r="AC178" i="5"/>
  <c r="AC182" i="5" s="1"/>
  <c r="AD178" i="5"/>
  <c r="AD182" i="5" s="1"/>
  <c r="AE178" i="5"/>
  <c r="AE182" i="5" s="1"/>
  <c r="AF178" i="5"/>
  <c r="AF182" i="5" s="1"/>
  <c r="AG178" i="5"/>
  <c r="AG182" i="5" s="1"/>
  <c r="AH178" i="5"/>
  <c r="AH182" i="5" s="1"/>
  <c r="AI178" i="5"/>
  <c r="AI182" i="5" s="1"/>
  <c r="AJ178" i="5"/>
  <c r="AJ182" i="5" s="1"/>
  <c r="AK178" i="5"/>
  <c r="AK182" i="5" s="1"/>
  <c r="AL178" i="5"/>
  <c r="AL182" i="5" s="1"/>
  <c r="J189" i="5"/>
  <c r="J193" i="5" s="1"/>
  <c r="K189" i="5"/>
  <c r="K193" i="5" s="1"/>
  <c r="L189" i="5"/>
  <c r="L193" i="5" s="1"/>
  <c r="M189" i="5"/>
  <c r="M193" i="5" s="1"/>
  <c r="N189" i="5"/>
  <c r="N193" i="5" s="1"/>
  <c r="O189" i="5"/>
  <c r="O193" i="5" s="1"/>
  <c r="P189" i="5"/>
  <c r="P193" i="5" s="1"/>
  <c r="Q189" i="5"/>
  <c r="Q193" i="5" s="1"/>
  <c r="R189" i="5"/>
  <c r="R193" i="5" s="1"/>
  <c r="S189" i="5"/>
  <c r="S193" i="5" s="1"/>
  <c r="T189" i="5"/>
  <c r="T193" i="5" s="1"/>
  <c r="U189" i="5"/>
  <c r="U193" i="5" s="1"/>
  <c r="V189" i="5"/>
  <c r="V193" i="5" s="1"/>
  <c r="W189" i="5"/>
  <c r="W193" i="5" s="1"/>
  <c r="X189" i="5"/>
  <c r="X193" i="5" s="1"/>
  <c r="Y189" i="5"/>
  <c r="Y193" i="5" s="1"/>
  <c r="Z189" i="5"/>
  <c r="Z193" i="5" s="1"/>
  <c r="AA189" i="5"/>
  <c r="AA193" i="5" s="1"/>
  <c r="AB189" i="5"/>
  <c r="AB193" i="5" s="1"/>
  <c r="AC189" i="5"/>
  <c r="AC193" i="5" s="1"/>
  <c r="AD189" i="5"/>
  <c r="AD193" i="5" s="1"/>
  <c r="AE189" i="5"/>
  <c r="AE193" i="5" s="1"/>
  <c r="AF189" i="5"/>
  <c r="AF193" i="5" s="1"/>
  <c r="AG189" i="5"/>
  <c r="AG193" i="5" s="1"/>
  <c r="AH189" i="5"/>
  <c r="AH193" i="5" s="1"/>
  <c r="AI189" i="5"/>
  <c r="AI193" i="5" s="1"/>
  <c r="AJ189" i="5"/>
  <c r="AJ193" i="5" s="1"/>
  <c r="AK189" i="5"/>
  <c r="AK193" i="5" s="1"/>
  <c r="AL189" i="5"/>
  <c r="AL193" i="5" s="1"/>
  <c r="J199" i="5"/>
  <c r="K199" i="5"/>
  <c r="L199" i="5"/>
  <c r="M199" i="5"/>
  <c r="N199" i="5"/>
  <c r="O199" i="5"/>
  <c r="P199" i="5"/>
  <c r="Q199" i="5"/>
  <c r="R199" i="5"/>
  <c r="S199" i="5"/>
  <c r="T199" i="5"/>
  <c r="U199" i="5"/>
  <c r="V199" i="5"/>
  <c r="W199" i="5"/>
  <c r="X199" i="5"/>
  <c r="Y199" i="5"/>
  <c r="Z199" i="5"/>
  <c r="AA199" i="5"/>
  <c r="AB199" i="5"/>
  <c r="AC199" i="5"/>
  <c r="AD199" i="5"/>
  <c r="AE199" i="5"/>
  <c r="AF199" i="5"/>
  <c r="AG199" i="5"/>
  <c r="AH199" i="5"/>
  <c r="AI199" i="5"/>
  <c r="AJ199" i="5"/>
  <c r="AK199" i="5"/>
  <c r="AL199" i="5"/>
  <c r="J205" i="5"/>
  <c r="K205" i="5"/>
  <c r="L205" i="5"/>
  <c r="M205" i="5"/>
  <c r="N205" i="5"/>
  <c r="O205" i="5"/>
  <c r="P205" i="5"/>
  <c r="Q205" i="5"/>
  <c r="R205" i="5"/>
  <c r="S205" i="5"/>
  <c r="T205" i="5"/>
  <c r="U205" i="5"/>
  <c r="V205" i="5"/>
  <c r="W205" i="5"/>
  <c r="X205" i="5"/>
  <c r="Y205" i="5"/>
  <c r="Z205" i="5"/>
  <c r="AA205" i="5"/>
  <c r="AB205" i="5"/>
  <c r="AC205" i="5"/>
  <c r="AD205" i="5"/>
  <c r="AE205" i="5"/>
  <c r="AF205" i="5"/>
  <c r="AG205" i="5"/>
  <c r="AH205" i="5"/>
  <c r="AI205" i="5"/>
  <c r="AJ205" i="5"/>
  <c r="AK205" i="5"/>
  <c r="AL205" i="5"/>
  <c r="J212" i="5"/>
  <c r="K212" i="5"/>
  <c r="L212" i="5"/>
  <c r="M212" i="5"/>
  <c r="N212" i="5"/>
  <c r="O212" i="5"/>
  <c r="P212" i="5"/>
  <c r="Q212" i="5"/>
  <c r="R212" i="5"/>
  <c r="S212" i="5"/>
  <c r="T212" i="5"/>
  <c r="U212" i="5"/>
  <c r="V212" i="5"/>
  <c r="W212" i="5"/>
  <c r="X212" i="5"/>
  <c r="Y212" i="5"/>
  <c r="Z212" i="5"/>
  <c r="AA212" i="5"/>
  <c r="AB212" i="5"/>
  <c r="AC212" i="5"/>
  <c r="AD212" i="5"/>
  <c r="AE212" i="5"/>
  <c r="AF212" i="5"/>
  <c r="AG212" i="5"/>
  <c r="AH212" i="5"/>
  <c r="AI212" i="5"/>
  <c r="AJ212" i="5"/>
  <c r="AK212" i="5"/>
  <c r="AL212" i="5"/>
  <c r="J216" i="5"/>
  <c r="K216" i="5"/>
  <c r="L216" i="5"/>
  <c r="M216" i="5"/>
  <c r="N216" i="5"/>
  <c r="O216" i="5"/>
  <c r="P216" i="5"/>
  <c r="Q216" i="5"/>
  <c r="R216" i="5"/>
  <c r="S216" i="5"/>
  <c r="T216" i="5"/>
  <c r="U216" i="5"/>
  <c r="V216" i="5"/>
  <c r="W216" i="5"/>
  <c r="X216" i="5"/>
  <c r="Y216" i="5"/>
  <c r="Z216" i="5"/>
  <c r="AA216" i="5"/>
  <c r="AB216" i="5"/>
  <c r="AC216" i="5"/>
  <c r="AD216" i="5"/>
  <c r="AE216" i="5"/>
  <c r="AF216" i="5"/>
  <c r="AG216" i="5"/>
  <c r="AH216" i="5"/>
  <c r="AI216" i="5"/>
  <c r="AJ216" i="5"/>
  <c r="AK216" i="5"/>
  <c r="AL216" i="5"/>
  <c r="J220" i="5"/>
  <c r="K220" i="5"/>
  <c r="L220" i="5"/>
  <c r="M220" i="5"/>
  <c r="N220" i="5"/>
  <c r="O220" i="5"/>
  <c r="P220" i="5"/>
  <c r="Q220" i="5"/>
  <c r="R220" i="5"/>
  <c r="S220" i="5"/>
  <c r="T220" i="5"/>
  <c r="U220" i="5"/>
  <c r="V220" i="5"/>
  <c r="W220" i="5"/>
  <c r="X220" i="5"/>
  <c r="Y220" i="5"/>
  <c r="Z220" i="5"/>
  <c r="AA220" i="5"/>
  <c r="AB220" i="5"/>
  <c r="AC220" i="5"/>
  <c r="AD220" i="5"/>
  <c r="AE220" i="5"/>
  <c r="AF220" i="5"/>
  <c r="AG220" i="5"/>
  <c r="AH220" i="5"/>
  <c r="AI220" i="5"/>
  <c r="AJ220" i="5"/>
  <c r="AK220" i="5"/>
  <c r="AL220" i="5"/>
  <c r="J223" i="5"/>
  <c r="K223" i="5"/>
  <c r="L223" i="5"/>
  <c r="M223" i="5"/>
  <c r="N223" i="5"/>
  <c r="O223" i="5"/>
  <c r="P223" i="5"/>
  <c r="Q223" i="5"/>
  <c r="R223" i="5"/>
  <c r="S223" i="5"/>
  <c r="T223" i="5"/>
  <c r="U223" i="5"/>
  <c r="V223" i="5"/>
  <c r="W223" i="5"/>
  <c r="X223" i="5"/>
  <c r="Y223" i="5"/>
  <c r="Z223" i="5"/>
  <c r="AA223" i="5"/>
  <c r="AB223" i="5"/>
  <c r="AC223" i="5"/>
  <c r="AD223" i="5"/>
  <c r="AE223" i="5"/>
  <c r="AF223" i="5"/>
  <c r="AG223" i="5"/>
  <c r="AH223" i="5"/>
  <c r="AI223" i="5"/>
  <c r="AJ223" i="5"/>
  <c r="AK223" i="5"/>
  <c r="AL223" i="5"/>
  <c r="J227" i="5"/>
  <c r="K227" i="5"/>
  <c r="L227" i="5"/>
  <c r="M227" i="5"/>
  <c r="N227" i="5"/>
  <c r="O227" i="5"/>
  <c r="P227" i="5"/>
  <c r="Q227" i="5"/>
  <c r="R227" i="5"/>
  <c r="S227" i="5"/>
  <c r="T227" i="5"/>
  <c r="U227" i="5"/>
  <c r="V227" i="5"/>
  <c r="W227" i="5"/>
  <c r="X227" i="5"/>
  <c r="Y227" i="5"/>
  <c r="Z227" i="5"/>
  <c r="AA227" i="5"/>
  <c r="AB227" i="5"/>
  <c r="AC227" i="5"/>
  <c r="AD227" i="5"/>
  <c r="AE227" i="5"/>
  <c r="AF227" i="5"/>
  <c r="AG227" i="5"/>
  <c r="AH227" i="5"/>
  <c r="AI227" i="5"/>
  <c r="AJ227" i="5"/>
  <c r="AK227" i="5"/>
  <c r="AL227" i="5"/>
  <c r="I205" i="5"/>
  <c r="I199" i="5"/>
  <c r="I15" i="6"/>
  <c r="I212" i="5"/>
  <c r="I216" i="5"/>
  <c r="I220" i="5"/>
  <c r="I223" i="5"/>
  <c r="I227" i="5"/>
  <c r="I145" i="5"/>
  <c r="I149" i="5" s="1"/>
  <c r="I189" i="5"/>
  <c r="I178" i="5"/>
  <c r="I182" i="5" s="1"/>
  <c r="I167" i="5"/>
  <c r="H218" i="5"/>
  <c r="H217" i="5"/>
  <c r="H214" i="5"/>
  <c r="H213" i="5"/>
  <c r="H209" i="5"/>
  <c r="H208" i="5"/>
  <c r="H207" i="5"/>
  <c r="H202" i="5"/>
  <c r="H201" i="5"/>
  <c r="H200" i="5"/>
  <c r="H196" i="5"/>
  <c r="H195" i="5"/>
  <c r="H194" i="5"/>
  <c r="I156" i="5"/>
  <c r="AL134" i="5"/>
  <c r="J134" i="5"/>
  <c r="K134" i="5"/>
  <c r="L134" i="5"/>
  <c r="M134" i="5"/>
  <c r="N134" i="5"/>
  <c r="O134" i="5"/>
  <c r="P134" i="5"/>
  <c r="Q134" i="5"/>
  <c r="R134" i="5"/>
  <c r="S134" i="5"/>
  <c r="T134" i="5"/>
  <c r="U134" i="5"/>
  <c r="V134" i="5"/>
  <c r="W134" i="5"/>
  <c r="X134" i="5"/>
  <c r="Y134" i="5"/>
  <c r="Z134" i="5"/>
  <c r="AA134" i="5"/>
  <c r="AB134" i="5"/>
  <c r="AC134" i="5"/>
  <c r="AD134" i="5"/>
  <c r="AE134" i="5"/>
  <c r="AF134" i="5"/>
  <c r="AG134" i="5"/>
  <c r="AH134" i="5"/>
  <c r="AI134" i="5"/>
  <c r="AJ134" i="5"/>
  <c r="AK134" i="5"/>
  <c r="I134" i="5"/>
  <c r="I130" i="5"/>
  <c r="J51" i="5"/>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AK61" i="5"/>
  <c r="AL61" i="5"/>
  <c r="J71" i="5"/>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AL71" i="5"/>
  <c r="J81" i="5"/>
  <c r="K81" i="5"/>
  <c r="L81" i="5"/>
  <c r="M81" i="5"/>
  <c r="N81" i="5"/>
  <c r="O81" i="5"/>
  <c r="P81" i="5"/>
  <c r="Q81" i="5"/>
  <c r="R81" i="5"/>
  <c r="S81" i="5"/>
  <c r="T81" i="5"/>
  <c r="U81" i="5"/>
  <c r="V81" i="5"/>
  <c r="W81" i="5"/>
  <c r="X81" i="5"/>
  <c r="Y81" i="5"/>
  <c r="Z81" i="5"/>
  <c r="AA81" i="5"/>
  <c r="AB81" i="5"/>
  <c r="AC81" i="5"/>
  <c r="AD81" i="5"/>
  <c r="AE81" i="5"/>
  <c r="AF81" i="5"/>
  <c r="AG81" i="5"/>
  <c r="AH81" i="5"/>
  <c r="AI81" i="5"/>
  <c r="AJ81" i="5"/>
  <c r="AK81" i="5"/>
  <c r="AL81" i="5"/>
  <c r="J91" i="5"/>
  <c r="K91" i="5"/>
  <c r="L91" i="5"/>
  <c r="M91" i="5"/>
  <c r="N91" i="5"/>
  <c r="O91" i="5"/>
  <c r="P91" i="5"/>
  <c r="Q91" i="5"/>
  <c r="R91" i="5"/>
  <c r="S91" i="5"/>
  <c r="T91" i="5"/>
  <c r="U91" i="5"/>
  <c r="V91" i="5"/>
  <c r="W91" i="5"/>
  <c r="X91" i="5"/>
  <c r="Y91" i="5"/>
  <c r="Z91" i="5"/>
  <c r="AA91" i="5"/>
  <c r="AB91" i="5"/>
  <c r="AC91" i="5"/>
  <c r="AD91" i="5"/>
  <c r="AE91" i="5"/>
  <c r="AF91" i="5"/>
  <c r="AG91" i="5"/>
  <c r="AH91" i="5"/>
  <c r="AI91" i="5"/>
  <c r="AJ91" i="5"/>
  <c r="AK91" i="5"/>
  <c r="AL91" i="5"/>
  <c r="J94" i="5"/>
  <c r="K94" i="5"/>
  <c r="L94" i="5"/>
  <c r="M94" i="5"/>
  <c r="N94" i="5"/>
  <c r="O94" i="5"/>
  <c r="P94" i="5"/>
  <c r="Q94" i="5"/>
  <c r="R94" i="5"/>
  <c r="S94" i="5"/>
  <c r="T94" i="5"/>
  <c r="U94" i="5"/>
  <c r="V94" i="5"/>
  <c r="W94" i="5"/>
  <c r="X94" i="5"/>
  <c r="Y94" i="5"/>
  <c r="Z94" i="5"/>
  <c r="AA94" i="5"/>
  <c r="AB94" i="5"/>
  <c r="AC94" i="5"/>
  <c r="AD94" i="5"/>
  <c r="AE94" i="5"/>
  <c r="AF94" i="5"/>
  <c r="AG94" i="5"/>
  <c r="AH94" i="5"/>
  <c r="AI94" i="5"/>
  <c r="AJ94" i="5"/>
  <c r="AK94" i="5"/>
  <c r="AL94" i="5"/>
  <c r="J97" i="5"/>
  <c r="K97" i="5"/>
  <c r="L97" i="5"/>
  <c r="M97" i="5"/>
  <c r="N97" i="5"/>
  <c r="O97" i="5"/>
  <c r="P97" i="5"/>
  <c r="Q97" i="5"/>
  <c r="R97" i="5"/>
  <c r="S97" i="5"/>
  <c r="T97" i="5"/>
  <c r="U97" i="5"/>
  <c r="V97" i="5"/>
  <c r="W97" i="5"/>
  <c r="X97" i="5"/>
  <c r="Y97" i="5"/>
  <c r="Z97" i="5"/>
  <c r="AA97" i="5"/>
  <c r="AB97" i="5"/>
  <c r="AC97" i="5"/>
  <c r="AD97" i="5"/>
  <c r="AE97" i="5"/>
  <c r="AF97" i="5"/>
  <c r="AG97" i="5"/>
  <c r="AH97" i="5"/>
  <c r="AI97" i="5"/>
  <c r="AJ97" i="5"/>
  <c r="AK97" i="5"/>
  <c r="AL97" i="5"/>
  <c r="J101" i="5"/>
  <c r="K101" i="5"/>
  <c r="L101" i="5"/>
  <c r="M101" i="5"/>
  <c r="N101" i="5"/>
  <c r="O101" i="5"/>
  <c r="P101" i="5"/>
  <c r="Q101" i="5"/>
  <c r="R101" i="5"/>
  <c r="S101" i="5"/>
  <c r="T101" i="5"/>
  <c r="U101" i="5"/>
  <c r="V101" i="5"/>
  <c r="W101" i="5"/>
  <c r="X101" i="5"/>
  <c r="Y101" i="5"/>
  <c r="Z101" i="5"/>
  <c r="AA101" i="5"/>
  <c r="AB101" i="5"/>
  <c r="AC101" i="5"/>
  <c r="AD101" i="5"/>
  <c r="AE101" i="5"/>
  <c r="AF101" i="5"/>
  <c r="AG101" i="5"/>
  <c r="AH101" i="5"/>
  <c r="AI101" i="5"/>
  <c r="AJ101" i="5"/>
  <c r="AK101" i="5"/>
  <c r="AL101" i="5"/>
  <c r="J105" i="5"/>
  <c r="K105" i="5"/>
  <c r="L105" i="5"/>
  <c r="M105" i="5"/>
  <c r="N105" i="5"/>
  <c r="O105" i="5"/>
  <c r="P105" i="5"/>
  <c r="Q105" i="5"/>
  <c r="R105" i="5"/>
  <c r="S105" i="5"/>
  <c r="T105" i="5"/>
  <c r="U105" i="5"/>
  <c r="V105" i="5"/>
  <c r="W105" i="5"/>
  <c r="X105" i="5"/>
  <c r="Y105" i="5"/>
  <c r="Z105" i="5"/>
  <c r="AA105" i="5"/>
  <c r="AB105" i="5"/>
  <c r="AC105" i="5"/>
  <c r="AD105" i="5"/>
  <c r="AE105" i="5"/>
  <c r="AF105" i="5"/>
  <c r="AG105" i="5"/>
  <c r="AH105" i="5"/>
  <c r="AI105" i="5"/>
  <c r="AJ105" i="5"/>
  <c r="AK105" i="5"/>
  <c r="AL105" i="5"/>
  <c r="J110" i="5"/>
  <c r="K110" i="5"/>
  <c r="L110" i="5"/>
  <c r="M110" i="5"/>
  <c r="N110" i="5"/>
  <c r="O110" i="5"/>
  <c r="P110" i="5"/>
  <c r="Q110" i="5"/>
  <c r="R110" i="5"/>
  <c r="S110" i="5"/>
  <c r="T110" i="5"/>
  <c r="U110" i="5"/>
  <c r="V110" i="5"/>
  <c r="W110" i="5"/>
  <c r="X110" i="5"/>
  <c r="Y110" i="5"/>
  <c r="Z110" i="5"/>
  <c r="AA110" i="5"/>
  <c r="AB110" i="5"/>
  <c r="AC110" i="5"/>
  <c r="AD110" i="5"/>
  <c r="AE110" i="5"/>
  <c r="AF110" i="5"/>
  <c r="AG110" i="5"/>
  <c r="AH110" i="5"/>
  <c r="AI110" i="5"/>
  <c r="AJ110" i="5"/>
  <c r="AK110" i="5"/>
  <c r="AL110" i="5"/>
  <c r="K119" i="5"/>
  <c r="L119" i="5"/>
  <c r="M119" i="5"/>
  <c r="N119" i="5"/>
  <c r="O119" i="5"/>
  <c r="P119" i="5"/>
  <c r="Q119" i="5"/>
  <c r="R119" i="5"/>
  <c r="S119" i="5"/>
  <c r="T119" i="5"/>
  <c r="U119" i="5"/>
  <c r="V119" i="5"/>
  <c r="W119" i="5"/>
  <c r="X119" i="5"/>
  <c r="Y119" i="5"/>
  <c r="Z119" i="5"/>
  <c r="AA119" i="5"/>
  <c r="AB119" i="5"/>
  <c r="AC119" i="5"/>
  <c r="AD119" i="5"/>
  <c r="AE119" i="5"/>
  <c r="AF119" i="5"/>
  <c r="AG119" i="5"/>
  <c r="AH119" i="5"/>
  <c r="AI119" i="5"/>
  <c r="AJ119" i="5"/>
  <c r="AK119" i="5"/>
  <c r="AL119" i="5"/>
  <c r="H45" i="5"/>
  <c r="H44" i="5"/>
  <c r="H43" i="5"/>
  <c r="H42" i="5"/>
  <c r="I110" i="5"/>
  <c r="I105" i="5"/>
  <c r="I101" i="5"/>
  <c r="I97" i="5"/>
  <c r="I94" i="5"/>
  <c r="I91" i="5"/>
  <c r="I81" i="5"/>
  <c r="I71" i="5"/>
  <c r="I61" i="5"/>
  <c r="I51" i="5"/>
  <c r="H108" i="5"/>
  <c r="AL83" i="8"/>
  <c r="AL101" i="8"/>
  <c r="AL33" i="8"/>
  <c r="J33" i="8"/>
  <c r="J102" i="8" s="1"/>
  <c r="K33" i="8"/>
  <c r="L33" i="8"/>
  <c r="M33" i="8"/>
  <c r="N33" i="8"/>
  <c r="O33" i="8"/>
  <c r="P33" i="8"/>
  <c r="Q33" i="8"/>
  <c r="R33" i="8"/>
  <c r="R102" i="8" s="1"/>
  <c r="S33" i="8"/>
  <c r="T33" i="8"/>
  <c r="U33" i="8"/>
  <c r="V33" i="8"/>
  <c r="W33" i="8"/>
  <c r="X33" i="8"/>
  <c r="Y33" i="8"/>
  <c r="Z33" i="8"/>
  <c r="Z102" i="8" s="1"/>
  <c r="AA33" i="8"/>
  <c r="AB33" i="8"/>
  <c r="AC33" i="8"/>
  <c r="AD33" i="8"/>
  <c r="AE33" i="8"/>
  <c r="AF33" i="8"/>
  <c r="AG33" i="8"/>
  <c r="AH33" i="8"/>
  <c r="AH102" i="8" s="1"/>
  <c r="AI33" i="8"/>
  <c r="AJ33" i="8"/>
  <c r="AK33" i="8"/>
  <c r="J51" i="8"/>
  <c r="K51" i="8"/>
  <c r="L51" i="8"/>
  <c r="M51" i="8"/>
  <c r="N51" i="8"/>
  <c r="O51" i="8"/>
  <c r="P51" i="8"/>
  <c r="Q51" i="8"/>
  <c r="R51" i="8"/>
  <c r="S51" i="8"/>
  <c r="T51" i="8"/>
  <c r="U51" i="8"/>
  <c r="V51" i="8"/>
  <c r="W51" i="8"/>
  <c r="X51" i="8"/>
  <c r="Y51" i="8"/>
  <c r="Z51" i="8"/>
  <c r="AA51" i="8"/>
  <c r="AB51" i="8"/>
  <c r="AC51" i="8"/>
  <c r="AD51" i="8"/>
  <c r="AE51" i="8"/>
  <c r="AF51" i="8"/>
  <c r="AG51" i="8"/>
  <c r="AH51" i="8"/>
  <c r="AI51" i="8"/>
  <c r="AJ51" i="8"/>
  <c r="AK51" i="8"/>
  <c r="AL51" i="8"/>
  <c r="J69" i="8"/>
  <c r="K69" i="8"/>
  <c r="L69" i="8"/>
  <c r="M69" i="8"/>
  <c r="N69" i="8"/>
  <c r="O69" i="8"/>
  <c r="P69" i="8"/>
  <c r="Q69" i="8"/>
  <c r="R69" i="8"/>
  <c r="S69" i="8"/>
  <c r="T69" i="8"/>
  <c r="U69" i="8"/>
  <c r="V69" i="8"/>
  <c r="W69" i="8"/>
  <c r="X69" i="8"/>
  <c r="Y69" i="8"/>
  <c r="Z69" i="8"/>
  <c r="AA69" i="8"/>
  <c r="AB69" i="8"/>
  <c r="AC69" i="8"/>
  <c r="AD69" i="8"/>
  <c r="AE69" i="8"/>
  <c r="AF69" i="8"/>
  <c r="AG69" i="8"/>
  <c r="AH69" i="8"/>
  <c r="AI69" i="8"/>
  <c r="AJ69" i="8"/>
  <c r="AK69" i="8"/>
  <c r="AL69" i="8"/>
  <c r="J83" i="8"/>
  <c r="K83" i="8"/>
  <c r="L83" i="8"/>
  <c r="L102" i="8" s="1"/>
  <c r="M83" i="8"/>
  <c r="N83" i="8"/>
  <c r="O83" i="8"/>
  <c r="P83" i="8"/>
  <c r="P102" i="8" s="1"/>
  <c r="Q83" i="8"/>
  <c r="R83" i="8"/>
  <c r="S83" i="8"/>
  <c r="T83" i="8"/>
  <c r="T102" i="8" s="1"/>
  <c r="U83" i="8"/>
  <c r="V83" i="8"/>
  <c r="W83" i="8"/>
  <c r="X83" i="8"/>
  <c r="X102" i="8" s="1"/>
  <c r="Y83" i="8"/>
  <c r="Z83" i="8"/>
  <c r="AA83" i="8"/>
  <c r="AB83" i="8"/>
  <c r="AB102" i="8" s="1"/>
  <c r="AC83" i="8"/>
  <c r="AD83" i="8"/>
  <c r="AE83" i="8"/>
  <c r="AF83" i="8"/>
  <c r="AF102" i="8" s="1"/>
  <c r="AG83" i="8"/>
  <c r="AH83" i="8"/>
  <c r="AI83" i="8"/>
  <c r="AJ83" i="8"/>
  <c r="AJ102" i="8" s="1"/>
  <c r="AK83" i="8"/>
  <c r="J101" i="8"/>
  <c r="K101" i="8"/>
  <c r="L101" i="8"/>
  <c r="M101" i="8"/>
  <c r="N101" i="8"/>
  <c r="O101" i="8"/>
  <c r="P101" i="8"/>
  <c r="Q101" i="8"/>
  <c r="R101" i="8"/>
  <c r="S101" i="8"/>
  <c r="T101" i="8"/>
  <c r="U101" i="8"/>
  <c r="V101" i="8"/>
  <c r="W101" i="8"/>
  <c r="X101" i="8"/>
  <c r="Y101" i="8"/>
  <c r="Z101" i="8"/>
  <c r="AA101" i="8"/>
  <c r="AB101" i="8"/>
  <c r="AC101" i="8"/>
  <c r="AD101" i="8"/>
  <c r="AE101" i="8"/>
  <c r="AF101" i="8"/>
  <c r="AG101" i="8"/>
  <c r="AH101" i="8"/>
  <c r="AI101" i="8"/>
  <c r="AJ101" i="8"/>
  <c r="AK101" i="8"/>
  <c r="N102" i="8"/>
  <c r="V102" i="8"/>
  <c r="AD102" i="8"/>
  <c r="AL102" i="8"/>
  <c r="I33" i="8"/>
  <c r="I69" i="8"/>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6" i="6"/>
  <c r="H55" i="6"/>
  <c r="H54" i="6"/>
  <c r="H53" i="6"/>
  <c r="H52" i="6"/>
  <c r="H51" i="6"/>
  <c r="H50" i="6"/>
  <c r="H49"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5" i="6"/>
  <c r="H44" i="6"/>
  <c r="H43" i="6"/>
  <c r="H42" i="6"/>
  <c r="H41" i="6"/>
  <c r="H40" i="6"/>
  <c r="H39" i="6"/>
  <c r="H38"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4" i="6"/>
  <c r="H33" i="6"/>
  <c r="H32" i="6"/>
  <c r="H31" i="6"/>
  <c r="H30" i="6"/>
  <c r="H29" i="6"/>
  <c r="H28" i="6"/>
  <c r="H27"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3" i="6"/>
  <c r="H22" i="6"/>
  <c r="H21" i="6"/>
  <c r="H20" i="6"/>
  <c r="H19" i="6"/>
  <c r="H18" i="6"/>
  <c r="H17" i="6"/>
  <c r="H16" i="6"/>
  <c r="K15" i="6"/>
  <c r="J15" i="6"/>
  <c r="H88" i="5"/>
  <c r="H87" i="5"/>
  <c r="H86" i="5"/>
  <c r="H85" i="5"/>
  <c r="H84" i="5"/>
  <c r="H83" i="5"/>
  <c r="H82" i="5"/>
  <c r="H78" i="5"/>
  <c r="H77" i="5"/>
  <c r="H76" i="5"/>
  <c r="H75" i="5"/>
  <c r="H74" i="5"/>
  <c r="H73" i="5"/>
  <c r="H72" i="5"/>
  <c r="H68" i="5"/>
  <c r="H67" i="5"/>
  <c r="H66" i="5"/>
  <c r="H65" i="5"/>
  <c r="H64" i="5"/>
  <c r="H63" i="5"/>
  <c r="H62" i="5"/>
  <c r="H58" i="5"/>
  <c r="H57" i="5"/>
  <c r="H56" i="5"/>
  <c r="H55" i="5"/>
  <c r="H54" i="5"/>
  <c r="H53" i="5"/>
  <c r="H52" i="5"/>
  <c r="I11"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I38"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I25" i="5"/>
  <c r="J25" i="5"/>
  <c r="AL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H48" i="6" l="1"/>
  <c r="AK102" i="8"/>
  <c r="AG102" i="8"/>
  <c r="AC102" i="8"/>
  <c r="Y102" i="8"/>
  <c r="U102" i="8"/>
  <c r="Q102" i="8"/>
  <c r="M102" i="8"/>
  <c r="H119" i="5"/>
  <c r="H37" i="6"/>
  <c r="H59" i="6"/>
  <c r="AI102" i="8"/>
  <c r="AE102" i="8"/>
  <c r="AA102" i="8"/>
  <c r="W102" i="8"/>
  <c r="S102" i="8"/>
  <c r="O102" i="8"/>
  <c r="K102" i="8"/>
  <c r="AC206" i="5"/>
  <c r="Y256" i="5"/>
  <c r="Q256" i="5"/>
  <c r="H71" i="5"/>
  <c r="M206" i="5"/>
  <c r="M228" i="5" s="1"/>
  <c r="M231" i="5" s="1"/>
  <c r="AL277" i="5"/>
  <c r="AI256" i="5"/>
  <c r="AE256" i="5"/>
  <c r="AA256" i="5"/>
  <c r="W256" i="5"/>
  <c r="S256" i="5"/>
  <c r="O256" i="5"/>
  <c r="K256" i="5"/>
  <c r="AJ98" i="5"/>
  <c r="AF98" i="5"/>
  <c r="AF120" i="5" s="1"/>
  <c r="AF133" i="5" s="1"/>
  <c r="AF135" i="5" s="1"/>
  <c r="AB98" i="5"/>
  <c r="AB120" i="5" s="1"/>
  <c r="AB133" i="5" s="1"/>
  <c r="AB135" i="5" s="1"/>
  <c r="X98" i="5"/>
  <c r="X120" i="5" s="1"/>
  <c r="X133" i="5" s="1"/>
  <c r="X135" i="5" s="1"/>
  <c r="T98" i="5"/>
  <c r="T120" i="5" s="1"/>
  <c r="T133" i="5" s="1"/>
  <c r="T135" i="5" s="1"/>
  <c r="P98" i="5"/>
  <c r="L98" i="5"/>
  <c r="L120" i="5" s="1"/>
  <c r="L133" i="5" s="1"/>
  <c r="L135" i="5" s="1"/>
  <c r="AK256" i="5"/>
  <c r="AC256" i="5"/>
  <c r="U256" i="5"/>
  <c r="M256" i="5"/>
  <c r="H91" i="5"/>
  <c r="AL98" i="5"/>
  <c r="AH98" i="5"/>
  <c r="AD98" i="5"/>
  <c r="AD120" i="5" s="1"/>
  <c r="AD133" i="5" s="1"/>
  <c r="AD135" i="5" s="1"/>
  <c r="Z98" i="5"/>
  <c r="V98" i="5"/>
  <c r="R98" i="5"/>
  <c r="R120" i="5" s="1"/>
  <c r="R133" i="5" s="1"/>
  <c r="R135" i="5" s="1"/>
  <c r="N98" i="5"/>
  <c r="N120" i="5" s="1"/>
  <c r="N133" i="5" s="1"/>
  <c r="N135" i="5" s="1"/>
  <c r="J98" i="5"/>
  <c r="AL256" i="5"/>
  <c r="AH256" i="5"/>
  <c r="AD256" i="5"/>
  <c r="Z256" i="5"/>
  <c r="V256" i="5"/>
  <c r="R256" i="5"/>
  <c r="N256" i="5"/>
  <c r="J256" i="5"/>
  <c r="S277" i="5"/>
  <c r="H81" i="5"/>
  <c r="H145" i="5"/>
  <c r="H223" i="5"/>
  <c r="AK206" i="5"/>
  <c r="AK228" i="5" s="1"/>
  <c r="AK231" i="5" s="1"/>
  <c r="AG206" i="5"/>
  <c r="Y206" i="5"/>
  <c r="Y228" i="5" s="1"/>
  <c r="Y231" i="5" s="1"/>
  <c r="U206" i="5"/>
  <c r="U228" i="5" s="1"/>
  <c r="U231" i="5" s="1"/>
  <c r="Q206" i="5"/>
  <c r="K277" i="5"/>
  <c r="AE277" i="5"/>
  <c r="W277" i="5"/>
  <c r="O277" i="5"/>
  <c r="H178" i="5"/>
  <c r="L182" i="5"/>
  <c r="I277" i="5"/>
  <c r="AA277" i="5"/>
  <c r="AK277" i="5"/>
  <c r="AG277" i="5"/>
  <c r="AC277" i="5"/>
  <c r="Y277" i="5"/>
  <c r="U277" i="5"/>
  <c r="Q277" i="5"/>
  <c r="M277" i="5"/>
  <c r="I160" i="5"/>
  <c r="H160" i="5" s="1"/>
  <c r="H156" i="5"/>
  <c r="H189" i="5"/>
  <c r="H227" i="5"/>
  <c r="H149" i="5"/>
  <c r="I171" i="5"/>
  <c r="H171" i="5" s="1"/>
  <c r="H167" i="5"/>
  <c r="AJ206" i="5"/>
  <c r="AJ228" i="5" s="1"/>
  <c r="AJ231" i="5" s="1"/>
  <c r="AF206" i="5"/>
  <c r="AF228" i="5" s="1"/>
  <c r="AF231" i="5" s="1"/>
  <c r="AB206" i="5"/>
  <c r="AB228" i="5" s="1"/>
  <c r="AB231" i="5" s="1"/>
  <c r="X206" i="5"/>
  <c r="X228" i="5" s="1"/>
  <c r="X231" i="5" s="1"/>
  <c r="T206" i="5"/>
  <c r="T228" i="5" s="1"/>
  <c r="T231" i="5" s="1"/>
  <c r="P206" i="5"/>
  <c r="P228" i="5" s="1"/>
  <c r="P231" i="5" s="1"/>
  <c r="L206" i="5"/>
  <c r="AG228" i="5"/>
  <c r="AG231" i="5" s="1"/>
  <c r="AC228" i="5"/>
  <c r="AC231" i="5" s="1"/>
  <c r="Q228" i="5"/>
  <c r="Q231" i="5" s="1"/>
  <c r="AJ277" i="5"/>
  <c r="AF277" i="5"/>
  <c r="AB277" i="5"/>
  <c r="X277" i="5"/>
  <c r="T277" i="5"/>
  <c r="P277" i="5"/>
  <c r="L277" i="5"/>
  <c r="AL206" i="5"/>
  <c r="AL228" i="5" s="1"/>
  <c r="AL231" i="5" s="1"/>
  <c r="AH206" i="5"/>
  <c r="AH228" i="5" s="1"/>
  <c r="AH231" i="5" s="1"/>
  <c r="AD206" i="5"/>
  <c r="AD228" i="5" s="1"/>
  <c r="AD231" i="5" s="1"/>
  <c r="Z206" i="5"/>
  <c r="Z228" i="5" s="1"/>
  <c r="Z231" i="5" s="1"/>
  <c r="V206" i="5"/>
  <c r="V228" i="5" s="1"/>
  <c r="V231" i="5" s="1"/>
  <c r="R206" i="5"/>
  <c r="R228" i="5" s="1"/>
  <c r="R231" i="5" s="1"/>
  <c r="N206" i="5"/>
  <c r="N228" i="5" s="1"/>
  <c r="N231" i="5" s="1"/>
  <c r="J206" i="5"/>
  <c r="J228" i="5" s="1"/>
  <c r="J231" i="5" s="1"/>
  <c r="AI206" i="5"/>
  <c r="AI228" i="5" s="1"/>
  <c r="AI231" i="5" s="1"/>
  <c r="AE206" i="5"/>
  <c r="AE228" i="5" s="1"/>
  <c r="AE231" i="5" s="1"/>
  <c r="AA206" i="5"/>
  <c r="W206" i="5"/>
  <c r="S206" i="5"/>
  <c r="S228" i="5" s="1"/>
  <c r="S231" i="5" s="1"/>
  <c r="O206" i="5"/>
  <c r="O228" i="5" s="1"/>
  <c r="O231" i="5" s="1"/>
  <c r="K206" i="5"/>
  <c r="K228" i="5" s="1"/>
  <c r="K231" i="5" s="1"/>
  <c r="AH277" i="5"/>
  <c r="AD277" i="5"/>
  <c r="Z277" i="5"/>
  <c r="V277" i="5"/>
  <c r="R277" i="5"/>
  <c r="N277" i="5"/>
  <c r="J277" i="5"/>
  <c r="AA228" i="5"/>
  <c r="AA231" i="5" s="1"/>
  <c r="W228" i="5"/>
  <c r="W231" i="5" s="1"/>
  <c r="I206" i="5"/>
  <c r="I193" i="5"/>
  <c r="AL120" i="5"/>
  <c r="AL133" i="5" s="1"/>
  <c r="AL135" i="5" s="1"/>
  <c r="AK98" i="5"/>
  <c r="AK120" i="5" s="1"/>
  <c r="AK133" i="5" s="1"/>
  <c r="AK135" i="5" s="1"/>
  <c r="AI98" i="5"/>
  <c r="AI120" i="5" s="1"/>
  <c r="AI133" i="5" s="1"/>
  <c r="AI135" i="5" s="1"/>
  <c r="AG98" i="5"/>
  <c r="AG120" i="5" s="1"/>
  <c r="AG133" i="5" s="1"/>
  <c r="AG135" i="5" s="1"/>
  <c r="AE98" i="5"/>
  <c r="AE120" i="5" s="1"/>
  <c r="AE133" i="5" s="1"/>
  <c r="AE135" i="5" s="1"/>
  <c r="AC98" i="5"/>
  <c r="AC120" i="5" s="1"/>
  <c r="AC133" i="5" s="1"/>
  <c r="AC135" i="5" s="1"/>
  <c r="AA98" i="5"/>
  <c r="AA120" i="5" s="1"/>
  <c r="AA133" i="5" s="1"/>
  <c r="AA135" i="5" s="1"/>
  <c r="Y98" i="5"/>
  <c r="Y120" i="5" s="1"/>
  <c r="Y133" i="5" s="1"/>
  <c r="Y135" i="5" s="1"/>
  <c r="W98" i="5"/>
  <c r="U98" i="5"/>
  <c r="U120" i="5" s="1"/>
  <c r="U133" i="5" s="1"/>
  <c r="U135" i="5" s="1"/>
  <c r="S98" i="5"/>
  <c r="S120" i="5" s="1"/>
  <c r="S133" i="5" s="1"/>
  <c r="S135" i="5" s="1"/>
  <c r="Q98" i="5"/>
  <c r="Q120" i="5" s="1"/>
  <c r="Q133" i="5" s="1"/>
  <c r="Q135" i="5" s="1"/>
  <c r="O98" i="5"/>
  <c r="O120" i="5" s="1"/>
  <c r="O133" i="5" s="1"/>
  <c r="O135" i="5" s="1"/>
  <c r="M98" i="5"/>
  <c r="M120" i="5" s="1"/>
  <c r="M133" i="5" s="1"/>
  <c r="M135" i="5" s="1"/>
  <c r="K98" i="5"/>
  <c r="K120" i="5" s="1"/>
  <c r="K133" i="5" s="1"/>
  <c r="K135" i="5" s="1"/>
  <c r="H193" i="5"/>
  <c r="W120" i="5"/>
  <c r="W133" i="5" s="1"/>
  <c r="W135" i="5" s="1"/>
  <c r="AJ120" i="5"/>
  <c r="AJ133" i="5" s="1"/>
  <c r="AJ135" i="5" s="1"/>
  <c r="AH120" i="5"/>
  <c r="AH133" i="5" s="1"/>
  <c r="AH135" i="5" s="1"/>
  <c r="Z120" i="5"/>
  <c r="Z133" i="5" s="1"/>
  <c r="Z135" i="5" s="1"/>
  <c r="V120" i="5"/>
  <c r="V133" i="5" s="1"/>
  <c r="V135" i="5" s="1"/>
  <c r="P120" i="5"/>
  <c r="P133" i="5" s="1"/>
  <c r="P135" i="5" s="1"/>
  <c r="J120" i="5"/>
  <c r="J133" i="5" s="1"/>
  <c r="J135" i="5" s="1"/>
  <c r="H61" i="5"/>
  <c r="I98" i="5"/>
  <c r="I120" i="5" s="1"/>
  <c r="H51" i="5"/>
  <c r="I60" i="6"/>
  <c r="H26" i="6"/>
  <c r="H103" i="5"/>
  <c r="H102" i="5"/>
  <c r="I133" i="5" l="1"/>
  <c r="I135" i="5" s="1"/>
  <c r="I122" i="5"/>
  <c r="L228" i="5"/>
  <c r="L231" i="5" s="1"/>
  <c r="H182" i="5"/>
  <c r="H205" i="5"/>
  <c r="I228" i="5"/>
  <c r="H199" i="5"/>
  <c r="H216" i="5"/>
  <c r="H212" i="5"/>
  <c r="J121" i="5"/>
  <c r="J122" i="5" s="1"/>
  <c r="K121" i="5" s="1"/>
  <c r="K122" i="5" s="1"/>
  <c r="L121" i="5" s="1"/>
  <c r="L122" i="5" s="1"/>
  <c r="M121" i="5" s="1"/>
  <c r="M122" i="5" s="1"/>
  <c r="N121" i="5" s="1"/>
  <c r="N122" i="5" s="1"/>
  <c r="O121" i="5" s="1"/>
  <c r="O122" i="5" s="1"/>
  <c r="P121" i="5" s="1"/>
  <c r="P122" i="5" s="1"/>
  <c r="Q121" i="5" s="1"/>
  <c r="Q122" i="5" s="1"/>
  <c r="R121" i="5" s="1"/>
  <c r="R122" i="5" s="1"/>
  <c r="S121" i="5" s="1"/>
  <c r="S122" i="5" s="1"/>
  <c r="T121" i="5" s="1"/>
  <c r="T122" i="5" s="1"/>
  <c r="U121" i="5" s="1"/>
  <c r="U122" i="5" s="1"/>
  <c r="V121" i="5" s="1"/>
  <c r="V122" i="5" s="1"/>
  <c r="W121" i="5" s="1"/>
  <c r="W122" i="5" s="1"/>
  <c r="X121" i="5" s="1"/>
  <c r="X122" i="5" s="1"/>
  <c r="Y121" i="5" s="1"/>
  <c r="Y122" i="5" s="1"/>
  <c r="Z121" i="5" s="1"/>
  <c r="Z122" i="5" s="1"/>
  <c r="AA121" i="5" s="1"/>
  <c r="AA122" i="5" s="1"/>
  <c r="AB121" i="5" s="1"/>
  <c r="AB122" i="5" s="1"/>
  <c r="AC121" i="5" s="1"/>
  <c r="AC122" i="5" s="1"/>
  <c r="AD121" i="5" s="1"/>
  <c r="AD122" i="5" s="1"/>
  <c r="AE121" i="5" s="1"/>
  <c r="AE122" i="5" s="1"/>
  <c r="AF121" i="5" s="1"/>
  <c r="AF122" i="5" s="1"/>
  <c r="AG121" i="5" s="1"/>
  <c r="AG122" i="5" s="1"/>
  <c r="AH121" i="5" s="1"/>
  <c r="AH122" i="5" s="1"/>
  <c r="AI121" i="5" s="1"/>
  <c r="AI122" i="5" s="1"/>
  <c r="AJ121" i="5" s="1"/>
  <c r="AJ122" i="5" s="1"/>
  <c r="AK121" i="5" s="1"/>
  <c r="AK122" i="5" s="1"/>
  <c r="AL121" i="5" s="1"/>
  <c r="AL122" i="5" s="1"/>
  <c r="H120" i="5"/>
  <c r="H105" i="5"/>
  <c r="I231" i="5" l="1"/>
  <c r="H231" i="5" s="1"/>
  <c r="H228" i="5"/>
  <c r="H206" i="5"/>
  <c r="W130" i="5" l="1"/>
  <c r="V130" i="5"/>
  <c r="U130" i="5"/>
  <c r="T130" i="5"/>
  <c r="S130" i="5"/>
  <c r="R130" i="5"/>
  <c r="Q130" i="5"/>
  <c r="P130" i="5"/>
  <c r="O130" i="5"/>
  <c r="N130" i="5"/>
  <c r="M130" i="5"/>
  <c r="L130" i="5"/>
  <c r="K130" i="5"/>
  <c r="J130" i="5"/>
  <c r="I101" i="8"/>
  <c r="H101" i="8" s="1"/>
  <c r="H96" i="5" l="1"/>
  <c r="H95" i="5"/>
  <c r="H100" i="5"/>
  <c r="H99" i="5"/>
  <c r="AL130" i="5"/>
  <c r="AK130" i="5"/>
  <c r="AJ130" i="5"/>
  <c r="AI130" i="5"/>
  <c r="AH130" i="5"/>
  <c r="AG130" i="5"/>
  <c r="AF130" i="5"/>
  <c r="AE130" i="5"/>
  <c r="AD130" i="5"/>
  <c r="AC130" i="5"/>
  <c r="AB130" i="5"/>
  <c r="AA130" i="5"/>
  <c r="Z130" i="5"/>
  <c r="Y130" i="5"/>
  <c r="X130" i="5"/>
  <c r="H130" i="5" l="1"/>
  <c r="H97" i="5"/>
  <c r="H94" i="5"/>
  <c r="H101" i="5" l="1"/>
  <c r="H98" i="5"/>
  <c r="AL15" i="6" l="1"/>
  <c r="AK15" i="6"/>
  <c r="AJ15" i="6"/>
  <c r="AI15" i="6"/>
  <c r="AH15" i="6"/>
  <c r="AG15" i="6"/>
  <c r="AF15" i="6"/>
  <c r="AE15" i="6"/>
  <c r="AD15" i="6"/>
  <c r="AC15" i="6"/>
  <c r="AB15" i="6"/>
  <c r="AA15" i="6"/>
  <c r="Z15" i="6"/>
  <c r="Y15" i="6"/>
  <c r="X15" i="6"/>
  <c r="W15" i="6"/>
  <c r="V15" i="6"/>
  <c r="U15" i="6"/>
  <c r="T15" i="6"/>
  <c r="S15" i="6"/>
  <c r="R15" i="6"/>
  <c r="Q15" i="6"/>
  <c r="P15" i="6"/>
  <c r="O15" i="6"/>
  <c r="N15" i="6"/>
  <c r="M15" i="6"/>
  <c r="L15" i="6"/>
  <c r="H6" i="5"/>
  <c r="I83" i="8"/>
  <c r="I51" i="8"/>
  <c r="I102" i="8" s="1"/>
  <c r="H102" i="8" s="1"/>
  <c r="H37" i="5"/>
  <c r="H36" i="5"/>
  <c r="H35" i="5"/>
  <c r="H34" i="5"/>
  <c r="H33" i="5"/>
  <c r="H31" i="5"/>
  <c r="H30" i="5"/>
  <c r="H29" i="5"/>
  <c r="H28" i="5"/>
  <c r="H27" i="5"/>
  <c r="H26" i="5"/>
  <c r="H24" i="5"/>
  <c r="H23" i="5"/>
  <c r="H22" i="5"/>
  <c r="H21" i="5"/>
  <c r="H20" i="5"/>
  <c r="H19" i="5"/>
  <c r="H17" i="5"/>
  <c r="H16" i="5"/>
  <c r="H15" i="5"/>
  <c r="H14" i="5"/>
  <c r="H13" i="5"/>
  <c r="H12" i="5"/>
  <c r="H10" i="5"/>
  <c r="H9" i="5"/>
  <c r="H8" i="5"/>
  <c r="H7" i="5"/>
  <c r="I32" i="5"/>
  <c r="H220" i="5" l="1"/>
  <c r="J60" i="6"/>
  <c r="L60" i="6"/>
  <c r="N60" i="6"/>
  <c r="P60" i="6"/>
  <c r="R60" i="6"/>
  <c r="T60" i="6"/>
  <c r="V60" i="6"/>
  <c r="X60" i="6"/>
  <c r="Z60" i="6"/>
  <c r="AB60" i="6"/>
  <c r="AD60" i="6"/>
  <c r="AF60" i="6"/>
  <c r="AH60" i="6"/>
  <c r="AJ60" i="6"/>
  <c r="AL60" i="6"/>
  <c r="K60" i="6"/>
  <c r="M60" i="6"/>
  <c r="O60" i="6"/>
  <c r="Q60" i="6"/>
  <c r="S60" i="6"/>
  <c r="U60" i="6"/>
  <c r="W60" i="6"/>
  <c r="Y60" i="6"/>
  <c r="AA60" i="6"/>
  <c r="AC60" i="6"/>
  <c r="AE60" i="6"/>
  <c r="AG60" i="6"/>
  <c r="AI60" i="6"/>
  <c r="AK60" i="6"/>
  <c r="H32" i="5"/>
  <c r="H38" i="5"/>
  <c r="H69" i="8"/>
  <c r="H98" i="8"/>
  <c r="H97" i="8"/>
  <c r="H96" i="8"/>
  <c r="H95" i="8"/>
  <c r="H94" i="8"/>
  <c r="H93" i="8"/>
  <c r="H92" i="8"/>
  <c r="H91" i="8"/>
  <c r="H90" i="8"/>
  <c r="H89" i="8"/>
  <c r="H88" i="8"/>
  <c r="H87" i="8"/>
  <c r="H86" i="8"/>
  <c r="H85" i="8"/>
  <c r="H84" i="8"/>
  <c r="H80" i="8"/>
  <c r="H79" i="8"/>
  <c r="H78" i="8"/>
  <c r="H77" i="8"/>
  <c r="H76" i="8"/>
  <c r="H75" i="8"/>
  <c r="H74" i="8"/>
  <c r="H73" i="8"/>
  <c r="H72" i="8"/>
  <c r="H71" i="8"/>
  <c r="H70" i="8"/>
  <c r="H66" i="8"/>
  <c r="H65" i="8"/>
  <c r="H64" i="8"/>
  <c r="H63" i="8"/>
  <c r="H62" i="8"/>
  <c r="H61" i="8"/>
  <c r="H60" i="8"/>
  <c r="H59" i="8"/>
  <c r="H58" i="8"/>
  <c r="H57" i="8"/>
  <c r="H56" i="8"/>
  <c r="H55" i="8"/>
  <c r="H54" i="8"/>
  <c r="H53" i="8"/>
  <c r="H52" i="8"/>
  <c r="H48" i="8"/>
  <c r="H47" i="8"/>
  <c r="H46" i="8"/>
  <c r="H45" i="8"/>
  <c r="H44" i="8"/>
  <c r="H43" i="8"/>
  <c r="H42" i="8"/>
  <c r="H41" i="8"/>
  <c r="H40" i="8"/>
  <c r="H39" i="8"/>
  <c r="H38" i="8"/>
  <c r="H37" i="8"/>
  <c r="H36" i="8"/>
  <c r="H35" i="8"/>
  <c r="H34" i="8"/>
  <c r="H33" i="8"/>
  <c r="H30" i="8"/>
  <c r="H29" i="8"/>
  <c r="H28" i="8"/>
  <c r="H27" i="8"/>
  <c r="H26" i="8"/>
  <c r="H25" i="8"/>
  <c r="H24" i="8"/>
  <c r="H23" i="8"/>
  <c r="H22" i="8"/>
  <c r="H21" i="8"/>
  <c r="H20" i="8"/>
  <c r="H19" i="8"/>
  <c r="H18" i="8"/>
  <c r="H17" i="8"/>
  <c r="H16" i="8"/>
  <c r="H15" i="8"/>
  <c r="H14" i="8"/>
  <c r="H13" i="8"/>
  <c r="H12" i="8"/>
  <c r="H11" i="8"/>
  <c r="H10" i="8"/>
  <c r="H9" i="8"/>
  <c r="H8" i="8"/>
  <c r="H7" i="8"/>
  <c r="H6" i="8"/>
  <c r="H5" i="8"/>
  <c r="H12" i="6"/>
  <c r="H11" i="6"/>
  <c r="H10" i="6"/>
  <c r="H9" i="6"/>
  <c r="H8" i="6"/>
  <c r="H7" i="6"/>
  <c r="H6" i="6"/>
  <c r="H5" i="6"/>
  <c r="I252" i="5"/>
  <c r="I256" i="5" s="1"/>
  <c r="H60" i="6" l="1"/>
  <c r="H15" i="6"/>
  <c r="H83" i="8"/>
  <c r="H51" i="8"/>
  <c r="H25" i="5" l="1"/>
  <c r="I18" i="5"/>
  <c r="H18" i="5" s="1"/>
  <c r="H107" i="5"/>
  <c r="H93" i="5"/>
  <c r="H92" i="5"/>
  <c r="H48" i="5"/>
  <c r="H47" i="5"/>
  <c r="H46" i="5"/>
  <c r="H110" i="5" l="1"/>
  <c r="H135" i="5" l="1"/>
  <c r="H11" i="5" l="1"/>
</calcChain>
</file>

<file path=xl/sharedStrings.xml><?xml version="1.0" encoding="utf-8"?>
<sst xmlns="http://schemas.openxmlformats.org/spreadsheetml/2006/main" count="635" uniqueCount="208">
  <si>
    <t>（１）交通量予測</t>
    <rPh sb="3" eb="5">
      <t>コウツウ</t>
    </rPh>
    <rPh sb="5" eb="6">
      <t>リョウ</t>
    </rPh>
    <rPh sb="6" eb="8">
      <t>ヨソク</t>
    </rPh>
    <phoneticPr fontId="4"/>
  </si>
  <si>
    <t>合計</t>
    <rPh sb="0" eb="2">
      <t>ゴウケイ</t>
    </rPh>
    <phoneticPr fontId="4"/>
  </si>
  <si>
    <t>中型車</t>
    <rPh sb="0" eb="2">
      <t>チュウガタ</t>
    </rPh>
    <rPh sb="2" eb="3">
      <t>シャ</t>
    </rPh>
    <phoneticPr fontId="4"/>
  </si>
  <si>
    <t>大型車</t>
    <rPh sb="0" eb="3">
      <t>オオガタシャ</t>
    </rPh>
    <phoneticPr fontId="4"/>
  </si>
  <si>
    <t>特大車</t>
    <rPh sb="0" eb="2">
      <t>トクダイ</t>
    </rPh>
    <rPh sb="2" eb="3">
      <t>シャ</t>
    </rPh>
    <phoneticPr fontId="4"/>
  </si>
  <si>
    <t>軽自動車等</t>
    <rPh sb="0" eb="4">
      <t>ケイジドウシャ</t>
    </rPh>
    <rPh sb="4" eb="5">
      <t>トウ</t>
    </rPh>
    <phoneticPr fontId="4"/>
  </si>
  <si>
    <t>知多４路線</t>
    <phoneticPr fontId="4"/>
  </si>
  <si>
    <t>衣浦トンネル</t>
    <rPh sb="0" eb="1">
      <t>キヌ</t>
    </rPh>
    <rPh sb="1" eb="2">
      <t>ウラ</t>
    </rPh>
    <phoneticPr fontId="4"/>
  </si>
  <si>
    <t>猿投グリーンロード</t>
    <rPh sb="0" eb="2">
      <t>サナゲ</t>
    </rPh>
    <phoneticPr fontId="4"/>
  </si>
  <si>
    <t>衣浦豊田</t>
    <rPh sb="0" eb="1">
      <t>キヌ</t>
    </rPh>
    <rPh sb="1" eb="2">
      <t>ウラ</t>
    </rPh>
    <rPh sb="2" eb="4">
      <t>トヨタ</t>
    </rPh>
    <phoneticPr fontId="4"/>
  </si>
  <si>
    <t>名古屋瀬戸</t>
    <rPh sb="0" eb="3">
      <t>ナゴヤ</t>
    </rPh>
    <rPh sb="3" eb="5">
      <t>セト</t>
    </rPh>
    <phoneticPr fontId="4"/>
  </si>
  <si>
    <t>（単位：百万円）</t>
    <phoneticPr fontId="4"/>
  </si>
  <si>
    <t>資本金</t>
  </si>
  <si>
    <t>普通車</t>
    <rPh sb="0" eb="2">
      <t>フツウ</t>
    </rPh>
    <rPh sb="2" eb="3">
      <t>クルマ</t>
    </rPh>
    <phoneticPr fontId="4"/>
  </si>
  <si>
    <t>軽車両等</t>
    <rPh sb="0" eb="1">
      <t>カル</t>
    </rPh>
    <rPh sb="1" eb="3">
      <t>シャリョウ</t>
    </rPh>
    <rPh sb="3" eb="4">
      <t>ナド</t>
    </rPh>
    <phoneticPr fontId="4"/>
  </si>
  <si>
    <t>（単位：千台）</t>
    <rPh sb="1" eb="3">
      <t>タンイ</t>
    </rPh>
    <rPh sb="4" eb="5">
      <t>セン</t>
    </rPh>
    <rPh sb="5" eb="6">
      <t>ダイ</t>
    </rPh>
    <phoneticPr fontId="4"/>
  </si>
  <si>
    <t>料金収入</t>
    <rPh sb="0" eb="2">
      <t>リョウキン</t>
    </rPh>
    <rPh sb="2" eb="4">
      <t>シュウニュウ</t>
    </rPh>
    <phoneticPr fontId="4"/>
  </si>
  <si>
    <t>維持管理費</t>
    <rPh sb="0" eb="2">
      <t>イジ</t>
    </rPh>
    <rPh sb="2" eb="4">
      <t>カンリ</t>
    </rPh>
    <rPh sb="4" eb="5">
      <t>ヒ</t>
    </rPh>
    <phoneticPr fontId="4"/>
  </si>
  <si>
    <t>再投下費</t>
    <rPh sb="0" eb="3">
      <t>サイトウカ</t>
    </rPh>
    <rPh sb="3" eb="4">
      <t>ヒ</t>
    </rPh>
    <phoneticPr fontId="4"/>
  </si>
  <si>
    <t>人件費</t>
    <rPh sb="0" eb="3">
      <t>ジンケンヒ</t>
    </rPh>
    <phoneticPr fontId="4"/>
  </si>
  <si>
    <t>料金収受業務委託費</t>
    <rPh sb="0" eb="2">
      <t>リョウキン</t>
    </rPh>
    <rPh sb="2" eb="4">
      <t>シュウジュ</t>
    </rPh>
    <rPh sb="4" eb="6">
      <t>ギョウム</t>
    </rPh>
    <rPh sb="6" eb="8">
      <t>イタク</t>
    </rPh>
    <rPh sb="8" eb="9">
      <t>ヒ</t>
    </rPh>
    <phoneticPr fontId="4"/>
  </si>
  <si>
    <t>事務所経費</t>
    <rPh sb="0" eb="2">
      <t>ジム</t>
    </rPh>
    <rPh sb="2" eb="3">
      <t>ショ</t>
    </rPh>
    <rPh sb="3" eb="5">
      <t>ケイヒ</t>
    </rPh>
    <phoneticPr fontId="4"/>
  </si>
  <si>
    <t>運営権対価の支払額</t>
    <rPh sb="0" eb="2">
      <t>ウンエイ</t>
    </rPh>
    <rPh sb="2" eb="3">
      <t>ケン</t>
    </rPh>
    <rPh sb="3" eb="5">
      <t>タイカ</t>
    </rPh>
    <rPh sb="6" eb="8">
      <t>シハラ</t>
    </rPh>
    <rPh sb="8" eb="9">
      <t>ガク</t>
    </rPh>
    <phoneticPr fontId="4"/>
  </si>
  <si>
    <t>知多4路線</t>
    <rPh sb="0" eb="2">
      <t>チタ</t>
    </rPh>
    <rPh sb="3" eb="5">
      <t>ロセン</t>
    </rPh>
    <phoneticPr fontId="4"/>
  </si>
  <si>
    <t>衣浦トンネル</t>
    <rPh sb="0" eb="1">
      <t>キヌ</t>
    </rPh>
    <rPh sb="1" eb="2">
      <t>ウラ</t>
    </rPh>
    <phoneticPr fontId="4"/>
  </si>
  <si>
    <t>猿投グリーンロード</t>
    <rPh sb="0" eb="2">
      <t>サナゲ</t>
    </rPh>
    <phoneticPr fontId="4"/>
  </si>
  <si>
    <t>本社経費</t>
    <rPh sb="0" eb="2">
      <t>ホンシャ</t>
    </rPh>
    <rPh sb="2" eb="4">
      <t>ケイヒ</t>
    </rPh>
    <phoneticPr fontId="4"/>
  </si>
  <si>
    <t>物件費</t>
    <rPh sb="0" eb="2">
      <t>ブッケン</t>
    </rPh>
    <rPh sb="2" eb="3">
      <t>ヒ</t>
    </rPh>
    <phoneticPr fontId="4"/>
  </si>
  <si>
    <t>借入による調達</t>
    <rPh sb="0" eb="2">
      <t>カリイレ</t>
    </rPh>
    <rPh sb="5" eb="7">
      <t>チョウタツ</t>
    </rPh>
    <phoneticPr fontId="4"/>
  </si>
  <si>
    <t>配当金の支払額</t>
    <rPh sb="0" eb="2">
      <t>ハイトウ</t>
    </rPh>
    <rPh sb="2" eb="3">
      <t>キン</t>
    </rPh>
    <rPh sb="4" eb="6">
      <t>シハラ</t>
    </rPh>
    <rPh sb="6" eb="7">
      <t>ガク</t>
    </rPh>
    <phoneticPr fontId="4"/>
  </si>
  <si>
    <t>税引前当期純利益</t>
    <rPh sb="0" eb="2">
      <t>ゼイビ</t>
    </rPh>
    <rPh sb="2" eb="3">
      <t>マエ</t>
    </rPh>
    <rPh sb="3" eb="5">
      <t>トウキ</t>
    </rPh>
    <rPh sb="5" eb="8">
      <t>ジュンリエキ</t>
    </rPh>
    <phoneticPr fontId="4"/>
  </si>
  <si>
    <t>当期純利益</t>
    <rPh sb="0" eb="2">
      <t>トウキ</t>
    </rPh>
    <rPh sb="2" eb="5">
      <t>ジュンリエキ</t>
    </rPh>
    <phoneticPr fontId="4"/>
  </si>
  <si>
    <t>法人税、住民税及び事業税</t>
    <rPh sb="0" eb="3">
      <t>ホウジンゼイ</t>
    </rPh>
    <rPh sb="4" eb="7">
      <t>ジュウミンゼイ</t>
    </rPh>
    <rPh sb="7" eb="8">
      <t>オヨ</t>
    </rPh>
    <rPh sb="9" eb="12">
      <t>ジギョウゼイ</t>
    </rPh>
    <phoneticPr fontId="14"/>
  </si>
  <si>
    <t>法人税等調整額</t>
    <rPh sb="0" eb="3">
      <t>ホウジンゼイ</t>
    </rPh>
    <rPh sb="3" eb="4">
      <t>トウ</t>
    </rPh>
    <rPh sb="4" eb="7">
      <t>チョウセイガク</t>
    </rPh>
    <phoneticPr fontId="14"/>
  </si>
  <si>
    <t>有形固定資産</t>
    <rPh sb="0" eb="2">
      <t>ユウケイ</t>
    </rPh>
    <rPh sb="2" eb="4">
      <t>コテイ</t>
    </rPh>
    <rPh sb="4" eb="6">
      <t>シサン</t>
    </rPh>
    <phoneticPr fontId="4"/>
  </si>
  <si>
    <t>運営権</t>
    <rPh sb="0" eb="2">
      <t>ウンエイ</t>
    </rPh>
    <rPh sb="2" eb="3">
      <t>ケン</t>
    </rPh>
    <phoneticPr fontId="4"/>
  </si>
  <si>
    <t>繰延税金資産</t>
    <rPh sb="0" eb="2">
      <t>クリノベ</t>
    </rPh>
    <rPh sb="2" eb="4">
      <t>ゼイキン</t>
    </rPh>
    <rPh sb="4" eb="6">
      <t>シサン</t>
    </rPh>
    <phoneticPr fontId="4"/>
  </si>
  <si>
    <t>借入金</t>
    <rPh sb="0" eb="2">
      <t>カリイレ</t>
    </rPh>
    <rPh sb="2" eb="3">
      <t>キン</t>
    </rPh>
    <phoneticPr fontId="4"/>
  </si>
  <si>
    <t>未払消費税等</t>
    <rPh sb="0" eb="2">
      <t>ミバラ</t>
    </rPh>
    <rPh sb="2" eb="5">
      <t>ショウヒゼイ</t>
    </rPh>
    <rPh sb="5" eb="6">
      <t>ナド</t>
    </rPh>
    <phoneticPr fontId="4"/>
  </si>
  <si>
    <t>未払法人税等</t>
    <rPh sb="0" eb="2">
      <t>ミバラ</t>
    </rPh>
    <rPh sb="2" eb="5">
      <t>ホウジンゼイ</t>
    </rPh>
    <rPh sb="5" eb="6">
      <t>ナド</t>
    </rPh>
    <phoneticPr fontId="4"/>
  </si>
  <si>
    <t>繰延税金負債</t>
    <rPh sb="0" eb="2">
      <t>クリノベ</t>
    </rPh>
    <rPh sb="2" eb="4">
      <t>ゼイキン</t>
    </rPh>
    <rPh sb="4" eb="6">
      <t>フサイ</t>
    </rPh>
    <phoneticPr fontId="4"/>
  </si>
  <si>
    <t>衣浦豊田</t>
    <rPh sb="0" eb="1">
      <t>キヌ</t>
    </rPh>
    <rPh sb="1" eb="2">
      <t>ウラ</t>
    </rPh>
    <rPh sb="2" eb="4">
      <t>トヨタ</t>
    </rPh>
    <phoneticPr fontId="4"/>
  </si>
  <si>
    <t>名古屋瀬戸</t>
    <rPh sb="0" eb="3">
      <t>ナゴヤ</t>
    </rPh>
    <rPh sb="3" eb="5">
      <t>セト</t>
    </rPh>
    <phoneticPr fontId="4"/>
  </si>
  <si>
    <t>道路清掃費</t>
    <rPh sb="0" eb="2">
      <t>ドウロ</t>
    </rPh>
    <rPh sb="2" eb="4">
      <t>セイソウ</t>
    </rPh>
    <rPh sb="4" eb="5">
      <t>ヒ</t>
    </rPh>
    <phoneticPr fontId="4"/>
  </si>
  <si>
    <t>道路維持費</t>
    <rPh sb="0" eb="2">
      <t>ドウロ</t>
    </rPh>
    <rPh sb="2" eb="4">
      <t>イジ</t>
    </rPh>
    <rPh sb="4" eb="5">
      <t>ヒ</t>
    </rPh>
    <phoneticPr fontId="4"/>
  </si>
  <si>
    <t>橋梁維持費</t>
    <rPh sb="0" eb="2">
      <t>キョウリョウ</t>
    </rPh>
    <rPh sb="2" eb="5">
      <t>イジヒ</t>
    </rPh>
    <phoneticPr fontId="4"/>
  </si>
  <si>
    <t>橋梁塗装費</t>
    <rPh sb="0" eb="2">
      <t>キョウリョウ</t>
    </rPh>
    <rPh sb="2" eb="4">
      <t>トソウ</t>
    </rPh>
    <rPh sb="4" eb="5">
      <t>ヒ</t>
    </rPh>
    <phoneticPr fontId="4"/>
  </si>
  <si>
    <t>雪氷対策費</t>
    <rPh sb="0" eb="2">
      <t>セッピョウ</t>
    </rPh>
    <rPh sb="2" eb="5">
      <t>タイサクヒ</t>
    </rPh>
    <phoneticPr fontId="4"/>
  </si>
  <si>
    <t>オーバーレイ費</t>
    <rPh sb="6" eb="7">
      <t>ヒ</t>
    </rPh>
    <phoneticPr fontId="4"/>
  </si>
  <si>
    <t>非常電話</t>
    <rPh sb="0" eb="2">
      <t>ヒジョウ</t>
    </rPh>
    <rPh sb="2" eb="4">
      <t>デンワ</t>
    </rPh>
    <phoneticPr fontId="4"/>
  </si>
  <si>
    <t>ITVカメラ更新（新設IC）</t>
    <rPh sb="6" eb="8">
      <t>コウシン</t>
    </rPh>
    <phoneticPr fontId="4"/>
  </si>
  <si>
    <t>一般収受機更新</t>
    <rPh sb="2" eb="4">
      <t>シュウジュ</t>
    </rPh>
    <rPh sb="4" eb="5">
      <t>キ</t>
    </rPh>
    <phoneticPr fontId="4"/>
  </si>
  <si>
    <t>照明(旧トン)LED化</t>
    <rPh sb="0" eb="2">
      <t>ショウメイ</t>
    </rPh>
    <rPh sb="3" eb="4">
      <t>キュウ</t>
    </rPh>
    <rPh sb="10" eb="11">
      <t>カ</t>
    </rPh>
    <phoneticPr fontId="4"/>
  </si>
  <si>
    <t>ETCレーン更新</t>
    <rPh sb="6" eb="8">
      <t>コウシン</t>
    </rPh>
    <phoneticPr fontId="4"/>
  </si>
  <si>
    <t>橋梁ジョイント取替</t>
    <rPh sb="0" eb="2">
      <t>キョウリョウ</t>
    </rPh>
    <rPh sb="7" eb="9">
      <t>トリカエ</t>
    </rPh>
    <phoneticPr fontId="4"/>
  </si>
  <si>
    <t>中央装置更新</t>
    <rPh sb="0" eb="2">
      <t>チュウオウ</t>
    </rPh>
    <rPh sb="2" eb="4">
      <t>ソウチ</t>
    </rPh>
    <rPh sb="4" eb="6">
      <t>コウシン</t>
    </rPh>
    <phoneticPr fontId="4"/>
  </si>
  <si>
    <t>道路情報板</t>
    <rPh sb="0" eb="2">
      <t>ドウロ</t>
    </rPh>
    <rPh sb="2" eb="4">
      <t>ジョウホウ</t>
    </rPh>
    <rPh sb="4" eb="5">
      <t>バン</t>
    </rPh>
    <phoneticPr fontId="4"/>
  </si>
  <si>
    <t>ITVカメラ</t>
    <phoneticPr fontId="4"/>
  </si>
  <si>
    <t>可変式速度規制標識</t>
    <rPh sb="0" eb="2">
      <t>カヘン</t>
    </rPh>
    <rPh sb="2" eb="3">
      <t>シキ</t>
    </rPh>
    <rPh sb="3" eb="5">
      <t>ソクド</t>
    </rPh>
    <rPh sb="5" eb="7">
      <t>キセイ</t>
    </rPh>
    <rPh sb="7" eb="9">
      <t>ヒョウシキ</t>
    </rPh>
    <phoneticPr fontId="4"/>
  </si>
  <si>
    <t>気象観測設備</t>
    <rPh sb="0" eb="2">
      <t>キショウ</t>
    </rPh>
    <rPh sb="2" eb="4">
      <t>カンソク</t>
    </rPh>
    <rPh sb="4" eb="6">
      <t>セツビ</t>
    </rPh>
    <phoneticPr fontId="4"/>
  </si>
  <si>
    <t>無停電電源装置</t>
    <rPh sb="0" eb="3">
      <t>ムテイデン</t>
    </rPh>
    <rPh sb="3" eb="5">
      <t>デンゲン</t>
    </rPh>
    <rPh sb="5" eb="7">
      <t>ソウチ</t>
    </rPh>
    <phoneticPr fontId="4"/>
  </si>
  <si>
    <t>受配電設備</t>
    <rPh sb="0" eb="3">
      <t>ジュハイデン</t>
    </rPh>
    <rPh sb="3" eb="5">
      <t>セツビ</t>
    </rPh>
    <phoneticPr fontId="4"/>
  </si>
  <si>
    <t>遠方監視設備</t>
    <rPh sb="0" eb="2">
      <t>エンポウ</t>
    </rPh>
    <rPh sb="2" eb="4">
      <t>カンシ</t>
    </rPh>
    <rPh sb="4" eb="6">
      <t>セツビ</t>
    </rPh>
    <phoneticPr fontId="4"/>
  </si>
  <si>
    <t>交通量計測設備</t>
    <rPh sb="0" eb="2">
      <t>コウツウ</t>
    </rPh>
    <rPh sb="2" eb="3">
      <t>リョウ</t>
    </rPh>
    <rPh sb="3" eb="5">
      <t>ケイソク</t>
    </rPh>
    <rPh sb="5" eb="7">
      <t>セツビ</t>
    </rPh>
    <phoneticPr fontId="4"/>
  </si>
  <si>
    <t>中央情報処理装置</t>
    <rPh sb="0" eb="2">
      <t>チュウオウ</t>
    </rPh>
    <rPh sb="2" eb="4">
      <t>ジョウホウ</t>
    </rPh>
    <rPh sb="4" eb="6">
      <t>ショリ</t>
    </rPh>
    <rPh sb="6" eb="8">
      <t>ソウチ</t>
    </rPh>
    <phoneticPr fontId="4"/>
  </si>
  <si>
    <t>業務用無線スプリアス対応</t>
    <rPh sb="0" eb="3">
      <t>ギョウムヨウ</t>
    </rPh>
    <rPh sb="3" eb="5">
      <t>ムセン</t>
    </rPh>
    <rPh sb="10" eb="12">
      <t>タイオウ</t>
    </rPh>
    <phoneticPr fontId="4"/>
  </si>
  <si>
    <t>道路情報板(新設IC)</t>
    <rPh sb="0" eb="2">
      <t>ドウロ</t>
    </rPh>
    <rPh sb="2" eb="4">
      <t>ジョウホウ</t>
    </rPh>
    <rPh sb="4" eb="5">
      <t>バン</t>
    </rPh>
    <rPh sb="6" eb="8">
      <t>シンセツ</t>
    </rPh>
    <phoneticPr fontId="4"/>
  </si>
  <si>
    <t>道路情報板更新（りんくうIC）</t>
    <rPh sb="0" eb="2">
      <t>ドウロ</t>
    </rPh>
    <rPh sb="2" eb="4">
      <t>ジョウホウ</t>
    </rPh>
    <rPh sb="4" eb="5">
      <t>バン</t>
    </rPh>
    <rPh sb="5" eb="7">
      <t>コウシン</t>
    </rPh>
    <phoneticPr fontId="4"/>
  </si>
  <si>
    <t>ITVカメラ更新（新設PA）</t>
    <rPh sb="6" eb="8">
      <t>コウシン</t>
    </rPh>
    <phoneticPr fontId="4"/>
  </si>
  <si>
    <t>道路照明全更新</t>
    <rPh sb="0" eb="2">
      <t>ドウロ</t>
    </rPh>
    <rPh sb="2" eb="4">
      <t>ショウメイ</t>
    </rPh>
    <rPh sb="4" eb="5">
      <t>ゼン</t>
    </rPh>
    <rPh sb="5" eb="7">
      <t>コウシン</t>
    </rPh>
    <phoneticPr fontId="4"/>
  </si>
  <si>
    <t>通信ケーブル全更新</t>
    <rPh sb="0" eb="2">
      <t>ツウシン</t>
    </rPh>
    <rPh sb="6" eb="7">
      <t>ゼン</t>
    </rPh>
    <rPh sb="7" eb="9">
      <t>コウシン</t>
    </rPh>
    <phoneticPr fontId="4"/>
  </si>
  <si>
    <t>Gr全更新</t>
    <rPh sb="2" eb="3">
      <t>ゼン</t>
    </rPh>
    <rPh sb="3" eb="5">
      <t>コウシン</t>
    </rPh>
    <phoneticPr fontId="4"/>
  </si>
  <si>
    <t>道路パトロールカー更新</t>
    <rPh sb="0" eb="2">
      <t>ドウロ</t>
    </rPh>
    <rPh sb="9" eb="11">
      <t>コウシン</t>
    </rPh>
    <phoneticPr fontId="4"/>
  </si>
  <si>
    <t>雪氷車両更新</t>
    <rPh sb="0" eb="2">
      <t>セッピョウ</t>
    </rPh>
    <rPh sb="2" eb="4">
      <t>シャリョウ</t>
    </rPh>
    <rPh sb="4" eb="6">
      <t>コウシン</t>
    </rPh>
    <phoneticPr fontId="4"/>
  </si>
  <si>
    <t>レッカー車更新</t>
    <rPh sb="4" eb="5">
      <t>シャ</t>
    </rPh>
    <rPh sb="5" eb="7">
      <t>コウシン</t>
    </rPh>
    <phoneticPr fontId="4"/>
  </si>
  <si>
    <t>ITVカメラ</t>
    <phoneticPr fontId="4"/>
  </si>
  <si>
    <t>業務用無線設備スプリアス対応</t>
    <rPh sb="0" eb="3">
      <t>ギョウムヨウ</t>
    </rPh>
    <rPh sb="3" eb="5">
      <t>ムセン</t>
    </rPh>
    <rPh sb="5" eb="7">
      <t>セツビ</t>
    </rPh>
    <rPh sb="12" eb="14">
      <t>タイオウ</t>
    </rPh>
    <phoneticPr fontId="4"/>
  </si>
  <si>
    <t>照明(新トン)LED化</t>
    <rPh sb="0" eb="2">
      <t>ショウメイ</t>
    </rPh>
    <rPh sb="3" eb="4">
      <t>シン</t>
    </rPh>
    <rPh sb="10" eb="11">
      <t>カ</t>
    </rPh>
    <phoneticPr fontId="4"/>
  </si>
  <si>
    <t>換気設備</t>
    <rPh sb="0" eb="2">
      <t>カンキ</t>
    </rPh>
    <rPh sb="2" eb="4">
      <t>セツビ</t>
    </rPh>
    <phoneticPr fontId="4"/>
  </si>
  <si>
    <t>消火設備</t>
    <rPh sb="0" eb="2">
      <t>ショウカ</t>
    </rPh>
    <rPh sb="2" eb="4">
      <t>セツビ</t>
    </rPh>
    <phoneticPr fontId="4"/>
  </si>
  <si>
    <t>ラジオ再方法設備</t>
    <rPh sb="3" eb="4">
      <t>サイ</t>
    </rPh>
    <rPh sb="4" eb="6">
      <t>ホウホウ</t>
    </rPh>
    <rPh sb="6" eb="8">
      <t>セツビ</t>
    </rPh>
    <phoneticPr fontId="4"/>
  </si>
  <si>
    <t>交通量計測装置</t>
    <rPh sb="0" eb="2">
      <t>コウツウ</t>
    </rPh>
    <rPh sb="2" eb="3">
      <t>リョウ</t>
    </rPh>
    <rPh sb="3" eb="5">
      <t>ケイソク</t>
    </rPh>
    <rPh sb="5" eb="7">
      <t>ソウチ</t>
    </rPh>
    <phoneticPr fontId="4"/>
  </si>
  <si>
    <t>中央処理装置更新</t>
    <rPh sb="0" eb="2">
      <t>チュウオウ</t>
    </rPh>
    <rPh sb="2" eb="4">
      <t>ショリ</t>
    </rPh>
    <rPh sb="4" eb="6">
      <t>ソウチ</t>
    </rPh>
    <rPh sb="6" eb="8">
      <t>コウシン</t>
    </rPh>
    <phoneticPr fontId="4"/>
  </si>
  <si>
    <t>H28年度</t>
    <rPh sb="3" eb="5">
      <t>ネンド</t>
    </rPh>
    <phoneticPr fontId="4"/>
  </si>
  <si>
    <t>H29年度</t>
    <rPh sb="3" eb="5">
      <t>ネンド</t>
    </rPh>
    <phoneticPr fontId="4"/>
  </si>
  <si>
    <t>H30年度</t>
    <rPh sb="3" eb="5">
      <t>ネンド</t>
    </rPh>
    <phoneticPr fontId="4"/>
  </si>
  <si>
    <t>H31年度</t>
    <rPh sb="3" eb="5">
      <t>ネンド</t>
    </rPh>
    <phoneticPr fontId="4"/>
  </si>
  <si>
    <t>H32年度</t>
    <rPh sb="3" eb="5">
      <t>ネンド</t>
    </rPh>
    <phoneticPr fontId="4"/>
  </si>
  <si>
    <t>H33年度</t>
    <rPh sb="3" eb="5">
      <t>ネンド</t>
    </rPh>
    <phoneticPr fontId="4"/>
  </si>
  <si>
    <t>H34年度</t>
    <rPh sb="3" eb="5">
      <t>ネンド</t>
    </rPh>
    <phoneticPr fontId="4"/>
  </si>
  <si>
    <t>H35年度</t>
    <rPh sb="3" eb="5">
      <t>ネンド</t>
    </rPh>
    <phoneticPr fontId="4"/>
  </si>
  <si>
    <t>H36年度</t>
    <rPh sb="3" eb="5">
      <t>ネンド</t>
    </rPh>
    <phoneticPr fontId="4"/>
  </si>
  <si>
    <t>H37年度</t>
    <rPh sb="3" eb="5">
      <t>ネンド</t>
    </rPh>
    <phoneticPr fontId="4"/>
  </si>
  <si>
    <t>H38年度</t>
    <rPh sb="3" eb="5">
      <t>ネンド</t>
    </rPh>
    <phoneticPr fontId="4"/>
  </si>
  <si>
    <t>H39年度</t>
    <rPh sb="3" eb="5">
      <t>ネンド</t>
    </rPh>
    <phoneticPr fontId="4"/>
  </si>
  <si>
    <t>H40年度</t>
    <rPh sb="3" eb="5">
      <t>ネンド</t>
    </rPh>
    <phoneticPr fontId="4"/>
  </si>
  <si>
    <t>H41年度</t>
    <rPh sb="3" eb="5">
      <t>ネンド</t>
    </rPh>
    <phoneticPr fontId="4"/>
  </si>
  <si>
    <t>H42年度</t>
    <rPh sb="3" eb="5">
      <t>ネンド</t>
    </rPh>
    <phoneticPr fontId="4"/>
  </si>
  <si>
    <t>H43年度</t>
    <rPh sb="3" eb="5">
      <t>ネンド</t>
    </rPh>
    <phoneticPr fontId="4"/>
  </si>
  <si>
    <t>H44年度</t>
    <rPh sb="3" eb="5">
      <t>ネンド</t>
    </rPh>
    <phoneticPr fontId="4"/>
  </si>
  <si>
    <t>H45年度</t>
    <rPh sb="3" eb="5">
      <t>ネンド</t>
    </rPh>
    <phoneticPr fontId="4"/>
  </si>
  <si>
    <t>H46年度</t>
    <rPh sb="3" eb="5">
      <t>ネンド</t>
    </rPh>
    <phoneticPr fontId="4"/>
  </si>
  <si>
    <t>H47年度</t>
    <rPh sb="3" eb="5">
      <t>ネンド</t>
    </rPh>
    <phoneticPr fontId="4"/>
  </si>
  <si>
    <t>H48年度</t>
    <rPh sb="3" eb="5">
      <t>ネンド</t>
    </rPh>
    <phoneticPr fontId="4"/>
  </si>
  <si>
    <t>H49年度</t>
    <rPh sb="3" eb="5">
      <t>ネンド</t>
    </rPh>
    <phoneticPr fontId="4"/>
  </si>
  <si>
    <t>H50年度</t>
    <rPh sb="3" eb="5">
      <t>ネンド</t>
    </rPh>
    <phoneticPr fontId="4"/>
  </si>
  <si>
    <t>H51年度</t>
    <rPh sb="3" eb="5">
      <t>ネンド</t>
    </rPh>
    <phoneticPr fontId="4"/>
  </si>
  <si>
    <t>H52年度</t>
    <rPh sb="3" eb="5">
      <t>ネンド</t>
    </rPh>
    <phoneticPr fontId="4"/>
  </si>
  <si>
    <t>H53年度</t>
    <rPh sb="3" eb="5">
      <t>ネンド</t>
    </rPh>
    <phoneticPr fontId="4"/>
  </si>
  <si>
    <t>H54年度</t>
    <rPh sb="3" eb="5">
      <t>ネンド</t>
    </rPh>
    <phoneticPr fontId="4"/>
  </si>
  <si>
    <t>H55年度</t>
    <rPh sb="3" eb="5">
      <t>ネンド</t>
    </rPh>
    <phoneticPr fontId="4"/>
  </si>
  <si>
    <t>H56年度</t>
    <rPh sb="3" eb="5">
      <t>ネンド</t>
    </rPh>
    <phoneticPr fontId="4"/>
  </si>
  <si>
    <t>H57年度</t>
    <rPh sb="3" eb="5">
      <t>ネンド</t>
    </rPh>
    <phoneticPr fontId="4"/>
  </si>
  <si>
    <t>照明費</t>
    <rPh sb="0" eb="1">
      <t>アキラ</t>
    </rPh>
    <rPh sb="1" eb="2">
      <t>メイ</t>
    </rPh>
    <rPh sb="2" eb="3">
      <t>ヒ</t>
    </rPh>
    <phoneticPr fontId="4"/>
  </si>
  <si>
    <t>間接費</t>
    <rPh sb="0" eb="1">
      <t>カン</t>
    </rPh>
    <rPh sb="1" eb="2">
      <t>セッ</t>
    </rPh>
    <rPh sb="2" eb="3">
      <t>ヒ</t>
    </rPh>
    <phoneticPr fontId="4"/>
  </si>
  <si>
    <t>知多４路線</t>
    <phoneticPr fontId="4"/>
  </si>
  <si>
    <t>※1課税対象取引に係る収支を消費税及び地方消費税（以下「消費税等」という。）込みの金額で表示させる方法で作成すること</t>
    <rPh sb="11" eb="13">
      <t>シュウシ</t>
    </rPh>
    <rPh sb="17" eb="18">
      <t>オヨ</t>
    </rPh>
    <rPh sb="19" eb="21">
      <t>チホウ</t>
    </rPh>
    <rPh sb="21" eb="24">
      <t>ショウヒゼイ</t>
    </rPh>
    <rPh sb="25" eb="27">
      <t>イカ</t>
    </rPh>
    <rPh sb="28" eb="31">
      <t>ショウヒゼイ</t>
    </rPh>
    <rPh sb="31" eb="32">
      <t>トウ</t>
    </rPh>
    <phoneticPr fontId="4"/>
  </si>
  <si>
    <t>その他収支</t>
    <rPh sb="2" eb="3">
      <t>タ</t>
    </rPh>
    <rPh sb="3" eb="5">
      <t>シュウシ</t>
    </rPh>
    <phoneticPr fontId="4"/>
  </si>
  <si>
    <t>需要変動による調整額（収入）</t>
    <rPh sb="0" eb="2">
      <t>ジュヨウ</t>
    </rPh>
    <rPh sb="2" eb="4">
      <t>ヘンドウ</t>
    </rPh>
    <rPh sb="7" eb="9">
      <t>チョウセイ</t>
    </rPh>
    <rPh sb="9" eb="10">
      <t>ガク</t>
    </rPh>
    <rPh sb="11" eb="13">
      <t>シュウニュウ</t>
    </rPh>
    <phoneticPr fontId="4"/>
  </si>
  <si>
    <t>需要変動による調整額（支出）</t>
    <rPh sb="0" eb="2">
      <t>ジュヨウ</t>
    </rPh>
    <rPh sb="2" eb="4">
      <t>ヘンドウ</t>
    </rPh>
    <rPh sb="7" eb="9">
      <t>チョウセイ</t>
    </rPh>
    <rPh sb="9" eb="10">
      <t>ガク</t>
    </rPh>
    <rPh sb="11" eb="13">
      <t>シシュツ</t>
    </rPh>
    <phoneticPr fontId="4"/>
  </si>
  <si>
    <t>利便施設（ＰＡ）</t>
    <rPh sb="0" eb="2">
      <t>リベン</t>
    </rPh>
    <rPh sb="2" eb="4">
      <t>シセツ</t>
    </rPh>
    <phoneticPr fontId="4"/>
  </si>
  <si>
    <t>附帯事業</t>
    <rPh sb="0" eb="2">
      <t>フタイ</t>
    </rPh>
    <rPh sb="2" eb="4">
      <t>ジギョウ</t>
    </rPh>
    <phoneticPr fontId="4"/>
  </si>
  <si>
    <t>ＰＡ運営収入</t>
    <rPh sb="2" eb="4">
      <t>ウンエイ</t>
    </rPh>
    <rPh sb="4" eb="6">
      <t>シュウニュウ</t>
    </rPh>
    <phoneticPr fontId="4"/>
  </si>
  <si>
    <t>維持管理費等</t>
    <rPh sb="0" eb="2">
      <t>イジ</t>
    </rPh>
    <rPh sb="2" eb="5">
      <t>カンリヒ</t>
    </rPh>
    <rPh sb="5" eb="6">
      <t>トウ</t>
    </rPh>
    <phoneticPr fontId="4"/>
  </si>
  <si>
    <t>任意事業</t>
    <rPh sb="0" eb="2">
      <t>ニンイ</t>
    </rPh>
    <rPh sb="2" eb="4">
      <t>ジギョウ</t>
    </rPh>
    <phoneticPr fontId="4"/>
  </si>
  <si>
    <t>事業収入</t>
    <rPh sb="0" eb="2">
      <t>ジギョウ</t>
    </rPh>
    <rPh sb="2" eb="4">
      <t>シュウニュウ</t>
    </rPh>
    <phoneticPr fontId="4"/>
  </si>
  <si>
    <t>事業支出</t>
    <rPh sb="0" eb="2">
      <t>ジギョウ</t>
    </rPh>
    <rPh sb="2" eb="4">
      <t>シシュツ</t>
    </rPh>
    <phoneticPr fontId="4"/>
  </si>
  <si>
    <t>地域活性化（事業区域内における任意事業）</t>
    <rPh sb="0" eb="2">
      <t>チイキ</t>
    </rPh>
    <rPh sb="2" eb="5">
      <t>カッセイカ</t>
    </rPh>
    <rPh sb="6" eb="8">
      <t>ジギョウ</t>
    </rPh>
    <rPh sb="8" eb="11">
      <t>クイキナイ</t>
    </rPh>
    <rPh sb="15" eb="17">
      <t>ニンイ</t>
    </rPh>
    <rPh sb="17" eb="19">
      <t>ジギョウ</t>
    </rPh>
    <phoneticPr fontId="4"/>
  </si>
  <si>
    <t>消費税等の支払額（還付額）</t>
    <rPh sb="0" eb="3">
      <t>ショウヒゼイ</t>
    </rPh>
    <rPh sb="3" eb="4">
      <t>ナド</t>
    </rPh>
    <rPh sb="5" eb="7">
      <t>シハラ</t>
    </rPh>
    <rPh sb="7" eb="8">
      <t>ガク</t>
    </rPh>
    <rPh sb="9" eb="11">
      <t>カンプ</t>
    </rPh>
    <rPh sb="11" eb="12">
      <t>ガク</t>
    </rPh>
    <phoneticPr fontId="4"/>
  </si>
  <si>
    <t>法人税等の支払額</t>
    <rPh sb="0" eb="3">
      <t>ホウジンゼイ</t>
    </rPh>
    <rPh sb="3" eb="4">
      <t>トウ</t>
    </rPh>
    <rPh sb="5" eb="7">
      <t>シハラ</t>
    </rPh>
    <rPh sb="7" eb="8">
      <t>ガク</t>
    </rPh>
    <phoneticPr fontId="4"/>
  </si>
  <si>
    <t>※1 税抜方式に基づき作成すること</t>
    <rPh sb="3" eb="4">
      <t>ゼイ</t>
    </rPh>
    <rPh sb="4" eb="5">
      <t>ヌ</t>
    </rPh>
    <rPh sb="5" eb="7">
      <t>ホウシキ</t>
    </rPh>
    <rPh sb="8" eb="9">
      <t>モト</t>
    </rPh>
    <rPh sb="11" eb="13">
      <t>サクセイ</t>
    </rPh>
    <phoneticPr fontId="4"/>
  </si>
  <si>
    <t>償却費</t>
    <rPh sb="0" eb="3">
      <t>ショウキャクヒ</t>
    </rPh>
    <phoneticPr fontId="4"/>
  </si>
  <si>
    <t>運営権償却費</t>
    <rPh sb="0" eb="3">
      <t>ウンエイケン</t>
    </rPh>
    <rPh sb="3" eb="6">
      <t>ショウキャクヒ</t>
    </rPh>
    <phoneticPr fontId="3"/>
  </si>
  <si>
    <t>減価償却費（運営権者帰属資産）</t>
    <rPh sb="0" eb="2">
      <t>ゲンカ</t>
    </rPh>
    <rPh sb="2" eb="4">
      <t>ショウキャク</t>
    </rPh>
    <rPh sb="4" eb="5">
      <t>ヒ</t>
    </rPh>
    <rPh sb="6" eb="8">
      <t>ウンエイ</t>
    </rPh>
    <rPh sb="8" eb="9">
      <t>ケン</t>
    </rPh>
    <rPh sb="9" eb="10">
      <t>ジャ</t>
    </rPh>
    <rPh sb="10" eb="12">
      <t>キゾク</t>
    </rPh>
    <rPh sb="12" eb="14">
      <t>シサン</t>
    </rPh>
    <phoneticPr fontId="3"/>
  </si>
  <si>
    <t>支払利息（運営権対価）</t>
    <rPh sb="0" eb="2">
      <t>シハラ</t>
    </rPh>
    <rPh sb="2" eb="4">
      <t>リソク</t>
    </rPh>
    <rPh sb="5" eb="7">
      <t>ウンエイ</t>
    </rPh>
    <rPh sb="7" eb="8">
      <t>ケン</t>
    </rPh>
    <rPh sb="8" eb="10">
      <t>タイカ</t>
    </rPh>
    <phoneticPr fontId="4"/>
  </si>
  <si>
    <t>支払利息（借入金）</t>
    <rPh sb="0" eb="2">
      <t>シハライ</t>
    </rPh>
    <rPh sb="2" eb="4">
      <t>リソク</t>
    </rPh>
    <rPh sb="5" eb="7">
      <t>カリイレ</t>
    </rPh>
    <rPh sb="7" eb="8">
      <t>キン</t>
    </rPh>
    <phoneticPr fontId="4"/>
  </si>
  <si>
    <t>利益剰余金</t>
    <rPh sb="0" eb="2">
      <t>リエキ</t>
    </rPh>
    <rPh sb="2" eb="4">
      <t>ジョウヨ</t>
    </rPh>
    <rPh sb="4" eb="5">
      <t>キン</t>
    </rPh>
    <phoneticPr fontId="4"/>
  </si>
  <si>
    <t>資本剰余金</t>
    <rPh sb="0" eb="2">
      <t>シホン</t>
    </rPh>
    <rPh sb="2" eb="5">
      <t>ジョウヨキン</t>
    </rPh>
    <phoneticPr fontId="4"/>
  </si>
  <si>
    <t>元利返済前キャッシュ・フロー</t>
    <rPh sb="0" eb="2">
      <t>ガンリ</t>
    </rPh>
    <rPh sb="2" eb="4">
      <t>ヘンサイ</t>
    </rPh>
    <rPh sb="4" eb="5">
      <t>マエ</t>
    </rPh>
    <phoneticPr fontId="4"/>
  </si>
  <si>
    <t>営業債権</t>
    <rPh sb="0" eb="2">
      <t>エイギョウ</t>
    </rPh>
    <rPh sb="2" eb="4">
      <t>サイケン</t>
    </rPh>
    <phoneticPr fontId="4"/>
  </si>
  <si>
    <t>棚卸資産</t>
    <rPh sb="0" eb="2">
      <t>タナオロシ</t>
    </rPh>
    <rPh sb="2" eb="4">
      <t>シサン</t>
    </rPh>
    <phoneticPr fontId="4"/>
  </si>
  <si>
    <t>資産合計</t>
    <rPh sb="2" eb="4">
      <t>ゴウケイ</t>
    </rPh>
    <phoneticPr fontId="4"/>
  </si>
  <si>
    <t>営業債務</t>
    <rPh sb="0" eb="2">
      <t>エイギョウ</t>
    </rPh>
    <rPh sb="2" eb="4">
      <t>サイム</t>
    </rPh>
    <phoneticPr fontId="4"/>
  </si>
  <si>
    <t>融資関連手数料</t>
    <rPh sb="0" eb="2">
      <t>ユウシ</t>
    </rPh>
    <rPh sb="2" eb="4">
      <t>カンレン</t>
    </rPh>
    <rPh sb="4" eb="7">
      <t>テスウリョウ</t>
    </rPh>
    <phoneticPr fontId="4"/>
  </si>
  <si>
    <t>現金預金</t>
    <rPh sb="0" eb="1">
      <t>ゲン</t>
    </rPh>
    <rPh sb="1" eb="2">
      <t>キン</t>
    </rPh>
    <rPh sb="2" eb="4">
      <t>ヨキン</t>
    </rPh>
    <phoneticPr fontId="4"/>
  </si>
  <si>
    <t>現金預金の増減額</t>
    <rPh sb="0" eb="1">
      <t>ウツツ</t>
    </rPh>
    <rPh sb="1" eb="2">
      <t>キン</t>
    </rPh>
    <rPh sb="2" eb="3">
      <t>アズカリ</t>
    </rPh>
    <rPh sb="3" eb="4">
      <t>キン</t>
    </rPh>
    <rPh sb="5" eb="8">
      <t>ゾウゲンガク</t>
    </rPh>
    <phoneticPr fontId="4"/>
  </si>
  <si>
    <t>現金預金の期首残高</t>
    <rPh sb="0" eb="1">
      <t>ゲン</t>
    </rPh>
    <rPh sb="1" eb="2">
      <t>キン</t>
    </rPh>
    <rPh sb="2" eb="4">
      <t>ヨキン</t>
    </rPh>
    <rPh sb="5" eb="7">
      <t>キシュ</t>
    </rPh>
    <rPh sb="7" eb="9">
      <t>ザンダカ</t>
    </rPh>
    <phoneticPr fontId="4"/>
  </si>
  <si>
    <t>現金預金の期末残高</t>
    <rPh sb="0" eb="1">
      <t>ゲン</t>
    </rPh>
    <rPh sb="1" eb="2">
      <t>キン</t>
    </rPh>
    <rPh sb="2" eb="4">
      <t>ヨキン</t>
    </rPh>
    <rPh sb="5" eb="7">
      <t>キマツ</t>
    </rPh>
    <rPh sb="7" eb="9">
      <t>ザンダカ</t>
    </rPh>
    <phoneticPr fontId="4"/>
  </si>
  <si>
    <t>長期未払金（運営権）</t>
    <rPh sb="0" eb="2">
      <t>チョウキ</t>
    </rPh>
    <rPh sb="2" eb="4">
      <t>ミバラ</t>
    </rPh>
    <rPh sb="4" eb="5">
      <t>キン</t>
    </rPh>
    <rPh sb="6" eb="8">
      <t>ウンエイ</t>
    </rPh>
    <rPh sb="8" eb="9">
      <t>ケン</t>
    </rPh>
    <phoneticPr fontId="4"/>
  </si>
  <si>
    <t>負債合計</t>
    <rPh sb="2" eb="4">
      <t>ゴウケイ</t>
    </rPh>
    <phoneticPr fontId="4"/>
  </si>
  <si>
    <t>純資産合計</t>
    <rPh sb="3" eb="5">
      <t>ゴウケイ</t>
    </rPh>
    <phoneticPr fontId="4"/>
  </si>
  <si>
    <t>負債純資産合計</t>
    <rPh sb="0" eb="2">
      <t>フサイ</t>
    </rPh>
    <rPh sb="5" eb="7">
      <t>ゴウケイ</t>
    </rPh>
    <phoneticPr fontId="4"/>
  </si>
  <si>
    <t>ＰＡ運営収益</t>
    <rPh sb="2" eb="4">
      <t>ウンエイ</t>
    </rPh>
    <rPh sb="4" eb="6">
      <t>シュウエキ</t>
    </rPh>
    <phoneticPr fontId="4"/>
  </si>
  <si>
    <t>事業収益</t>
    <rPh sb="0" eb="2">
      <t>ジギョウ</t>
    </rPh>
    <rPh sb="2" eb="4">
      <t>シュウエキ</t>
    </rPh>
    <phoneticPr fontId="4"/>
  </si>
  <si>
    <t>維持管理費等（償却費を除く）</t>
    <rPh sb="0" eb="2">
      <t>イジ</t>
    </rPh>
    <rPh sb="2" eb="5">
      <t>カンリヒ</t>
    </rPh>
    <rPh sb="5" eb="6">
      <t>トウ</t>
    </rPh>
    <rPh sb="7" eb="10">
      <t>ショウキャクヒ</t>
    </rPh>
    <rPh sb="11" eb="12">
      <t>ノゾ</t>
    </rPh>
    <phoneticPr fontId="4"/>
  </si>
  <si>
    <t>合計</t>
    <rPh sb="0" eb="2">
      <t>ゴウケイ</t>
    </rPh>
    <phoneticPr fontId="4"/>
  </si>
  <si>
    <t>知多４路線</t>
    <phoneticPr fontId="4"/>
  </si>
  <si>
    <t>Equity-IRR</t>
    <phoneticPr fontId="4"/>
  </si>
  <si>
    <t>事業収支計画</t>
    <rPh sb="0" eb="2">
      <t>ジギョウ</t>
    </rPh>
    <rPh sb="2" eb="4">
      <t>シュウシ</t>
    </rPh>
    <rPh sb="4" eb="6">
      <t>ケイカク</t>
    </rPh>
    <phoneticPr fontId="4"/>
  </si>
  <si>
    <t>出資による調達</t>
    <rPh sb="0" eb="2">
      <t>シュッシ</t>
    </rPh>
    <rPh sb="5" eb="7">
      <t>チョウタツ</t>
    </rPh>
    <phoneticPr fontId="4"/>
  </si>
  <si>
    <t>期日（例：2016/10/1)</t>
    <rPh sb="0" eb="2">
      <t>キジツ</t>
    </rPh>
    <rPh sb="3" eb="4">
      <t>レイ</t>
    </rPh>
    <phoneticPr fontId="4"/>
  </si>
  <si>
    <t xml:space="preserve">※1「期日」については、H28年度は出資予定日を、H29年度以降は配当予定日を記入すること
</t>
    <rPh sb="3" eb="5">
      <t>キジツ</t>
    </rPh>
    <rPh sb="15" eb="17">
      <t>ネンド</t>
    </rPh>
    <rPh sb="18" eb="20">
      <t>シュッシ</t>
    </rPh>
    <rPh sb="20" eb="22">
      <t>ヨテイ</t>
    </rPh>
    <rPh sb="22" eb="23">
      <t>ビ</t>
    </rPh>
    <rPh sb="28" eb="30">
      <t>ネンド</t>
    </rPh>
    <rPh sb="30" eb="32">
      <t>イコウ</t>
    </rPh>
    <rPh sb="33" eb="35">
      <t>ハイトウ</t>
    </rPh>
    <rPh sb="35" eb="38">
      <t>ヨテイビ</t>
    </rPh>
    <rPh sb="39" eb="41">
      <t>キニュウ</t>
    </rPh>
    <phoneticPr fontId="4"/>
  </si>
  <si>
    <t>元利返済額</t>
    <rPh sb="0" eb="2">
      <t>ガンリ</t>
    </rPh>
    <rPh sb="2" eb="4">
      <t>ヘンサイ</t>
    </rPh>
    <rPh sb="4" eb="5">
      <t>ガク</t>
    </rPh>
    <phoneticPr fontId="4"/>
  </si>
  <si>
    <t>借入（元本）の返済</t>
    <rPh sb="0" eb="2">
      <t>カリイレ</t>
    </rPh>
    <rPh sb="3" eb="5">
      <t>ガンポン</t>
    </rPh>
    <rPh sb="7" eb="9">
      <t>ヘンサイ</t>
    </rPh>
    <phoneticPr fontId="4"/>
  </si>
  <si>
    <t>借入利息の支払額</t>
    <rPh sb="0" eb="2">
      <t>カリイ</t>
    </rPh>
    <rPh sb="2" eb="4">
      <t>リソク</t>
    </rPh>
    <rPh sb="5" eb="7">
      <t>シハラ</t>
    </rPh>
    <rPh sb="7" eb="8">
      <t>ガク</t>
    </rPh>
    <phoneticPr fontId="4"/>
  </si>
  <si>
    <t>（２）C/F</t>
    <phoneticPr fontId="4"/>
  </si>
  <si>
    <t>（３）P/L</t>
    <phoneticPr fontId="4"/>
  </si>
  <si>
    <t>（４）B/S</t>
    <phoneticPr fontId="4"/>
  </si>
  <si>
    <t>（別紙３）再投下費の内訳</t>
    <rPh sb="1" eb="3">
      <t>ベッシ</t>
    </rPh>
    <rPh sb="5" eb="8">
      <t>サイトウカ</t>
    </rPh>
    <rPh sb="8" eb="9">
      <t>ヒ</t>
    </rPh>
    <rPh sb="10" eb="12">
      <t>ウチワケ</t>
    </rPh>
    <phoneticPr fontId="4"/>
  </si>
  <si>
    <t>（別紙２）維持管理費の内訳</t>
    <rPh sb="1" eb="3">
      <t>ベッシ</t>
    </rPh>
    <rPh sb="5" eb="7">
      <t>イジ</t>
    </rPh>
    <rPh sb="7" eb="9">
      <t>カンリ</t>
    </rPh>
    <rPh sb="9" eb="10">
      <t>ヒ</t>
    </rPh>
    <rPh sb="11" eb="13">
      <t>ウチワケ</t>
    </rPh>
    <phoneticPr fontId="4"/>
  </si>
  <si>
    <t>猿投グリーンロード</t>
    <phoneticPr fontId="4"/>
  </si>
  <si>
    <t>※2「運営権対価の支払額」の金額は、「（別紙１）運営権対価支払スケジュール」と整合させること</t>
    <rPh sb="3" eb="5">
      <t>ウンエイ</t>
    </rPh>
    <rPh sb="5" eb="6">
      <t>ケン</t>
    </rPh>
    <rPh sb="6" eb="8">
      <t>タイカ</t>
    </rPh>
    <rPh sb="9" eb="11">
      <t>シハライ</t>
    </rPh>
    <rPh sb="11" eb="12">
      <t>ガク</t>
    </rPh>
    <rPh sb="24" eb="26">
      <t>ウンエイ</t>
    </rPh>
    <rPh sb="26" eb="27">
      <t>ケン</t>
    </rPh>
    <rPh sb="27" eb="29">
      <t>タイカ</t>
    </rPh>
    <rPh sb="29" eb="31">
      <t>シハラ</t>
    </rPh>
    <phoneticPr fontId="4"/>
  </si>
  <si>
    <t>名古屋瀬戸</t>
    <rPh sb="0" eb="3">
      <t>ナゴヤ</t>
    </rPh>
    <rPh sb="3" eb="5">
      <t>セト</t>
    </rPh>
    <phoneticPr fontId="4"/>
  </si>
  <si>
    <t>料金収受業務委託費</t>
  </si>
  <si>
    <t>維持管理費</t>
  </si>
  <si>
    <t>衣浦トンネル</t>
    <rPh sb="0" eb="1">
      <t>キヌ</t>
    </rPh>
    <rPh sb="1" eb="2">
      <t>ウラ</t>
    </rPh>
    <phoneticPr fontId="4"/>
  </si>
  <si>
    <t>猿投グリーンロード</t>
    <rPh sb="0" eb="2">
      <t>サナゲ</t>
    </rPh>
    <phoneticPr fontId="4"/>
  </si>
  <si>
    <t>衣浦豊田</t>
    <rPh sb="0" eb="1">
      <t>キヌ</t>
    </rPh>
    <rPh sb="1" eb="2">
      <t>ウラ</t>
    </rPh>
    <rPh sb="2" eb="4">
      <t>トヨダ</t>
    </rPh>
    <phoneticPr fontId="4"/>
  </si>
  <si>
    <t>事務所経費</t>
    <rPh sb="0" eb="2">
      <t>ジム</t>
    </rPh>
    <rPh sb="2" eb="3">
      <t>ショ</t>
    </rPh>
    <rPh sb="3" eb="5">
      <t>ケイヒ</t>
    </rPh>
    <phoneticPr fontId="4"/>
  </si>
  <si>
    <t>その他収益</t>
    <rPh sb="2" eb="3">
      <t>タ</t>
    </rPh>
    <rPh sb="3" eb="5">
      <t>シュウエキ</t>
    </rPh>
    <phoneticPr fontId="4"/>
  </si>
  <si>
    <t>その他費用</t>
    <rPh sb="2" eb="3">
      <t>タ</t>
    </rPh>
    <rPh sb="3" eb="5">
      <t>ヒヨウ</t>
    </rPh>
    <phoneticPr fontId="4"/>
  </si>
  <si>
    <t>※3「維持管理費」の金額は、「（別紙２）維持管理費の内訳」と整合させること</t>
    <phoneticPr fontId="4"/>
  </si>
  <si>
    <t>※4「再投下費」の金額は、「（別紙３）再投下費の内訳」と整合させること</t>
    <phoneticPr fontId="4"/>
  </si>
  <si>
    <t>トンネル維持費</t>
    <rPh sb="4" eb="7">
      <t>イジヒ</t>
    </rPh>
    <phoneticPr fontId="4"/>
  </si>
  <si>
    <t>※2 事業開始後において追加出資・減資を予定する場合等は、別途エクセルシート（任意様式）を作成し、Equity-IRRを算出すること。</t>
    <rPh sb="3" eb="5">
      <t>ジギョウ</t>
    </rPh>
    <rPh sb="20" eb="22">
      <t>ヨテイ</t>
    </rPh>
    <rPh sb="26" eb="27">
      <t>トウ</t>
    </rPh>
    <phoneticPr fontId="4"/>
  </si>
  <si>
    <t>※5 調達条件（期間、利率、返済方法等）が異なる複数の借入がある場合は、別途エクセルシート（任意様式）を作成し、借入単位毎に「借入よる調達」、「借入（元本）の返済」、「借入利息の支払額」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36" eb="38">
      <t>ベット</t>
    </rPh>
    <rPh sb="46" eb="48">
      <t>ニンイ</t>
    </rPh>
    <rPh sb="48" eb="50">
      <t>ヨウシキ</t>
    </rPh>
    <rPh sb="52" eb="54">
      <t>サクセイ</t>
    </rPh>
    <rPh sb="56" eb="58">
      <t>カリイ</t>
    </rPh>
    <rPh sb="58" eb="60">
      <t>タンイ</t>
    </rPh>
    <rPh sb="60" eb="61">
      <t>ゴト</t>
    </rPh>
    <rPh sb="63" eb="65">
      <t>カリイレ</t>
    </rPh>
    <rPh sb="67" eb="69">
      <t>チョウタツ</t>
    </rPh>
    <rPh sb="72" eb="74">
      <t>カリイ</t>
    </rPh>
    <rPh sb="75" eb="77">
      <t>ガンポン</t>
    </rPh>
    <rPh sb="79" eb="81">
      <t>ヘンサイ</t>
    </rPh>
    <rPh sb="84" eb="86">
      <t>カリイ</t>
    </rPh>
    <rPh sb="86" eb="88">
      <t>リソク</t>
    </rPh>
    <rPh sb="89" eb="91">
      <t>シハライ</t>
    </rPh>
    <rPh sb="91" eb="92">
      <t>ガク</t>
    </rPh>
    <rPh sb="94" eb="96">
      <t>シュウケイ</t>
    </rPh>
    <rPh sb="98" eb="99">
      <t>ウエ</t>
    </rPh>
    <rPh sb="103" eb="105">
      <t>ゴウケイ</t>
    </rPh>
    <rPh sb="105" eb="106">
      <t>ガク</t>
    </rPh>
    <rPh sb="107" eb="109">
      <t>ニュウリョク</t>
    </rPh>
    <phoneticPr fontId="4"/>
  </si>
  <si>
    <t>DSCR</t>
    <phoneticPr fontId="4"/>
  </si>
  <si>
    <t>※2 調達条件（期間、利率、返済方法等）が異なる複数の借入がある場合は、別途エクセルシート（任意様式）を作成し、借入単位毎に「支払利息（借入金）」を集計した上で、その合計額を入力すること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63" eb="65">
      <t>シハライ</t>
    </rPh>
    <rPh sb="65" eb="67">
      <t>リソク</t>
    </rPh>
    <rPh sb="68" eb="70">
      <t>カリイレ</t>
    </rPh>
    <rPh sb="70" eb="71">
      <t>キン</t>
    </rPh>
    <phoneticPr fontId="4"/>
  </si>
  <si>
    <t>※2 調達条件（期間、利率、返済方法等）が異なる複数の借入がある場合は、別途エクセルシート（任意様式）を作成し、借入単位毎に「借入金」を集計した上で、その合計額を入力すること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63" eb="65">
      <t>カリイレ</t>
    </rPh>
    <rPh sb="65" eb="66">
      <t>キン</t>
    </rPh>
    <phoneticPr fontId="4"/>
  </si>
  <si>
    <t>事業収入</t>
    <phoneticPr fontId="4"/>
  </si>
  <si>
    <t>事業支出</t>
    <phoneticPr fontId="4"/>
  </si>
  <si>
    <t>（別紙１）運営権対価支払スケジュール</t>
    <rPh sb="1" eb="3">
      <t>ベッシ</t>
    </rPh>
    <rPh sb="5" eb="7">
      <t>ウンエイ</t>
    </rPh>
    <rPh sb="7" eb="8">
      <t>ケン</t>
    </rPh>
    <rPh sb="8" eb="10">
      <t>タイカ</t>
    </rPh>
    <rPh sb="10" eb="12">
      <t>シハラ</t>
    </rPh>
    <phoneticPr fontId="4"/>
  </si>
  <si>
    <t>（単位：百万円）</t>
    <phoneticPr fontId="4"/>
  </si>
  <si>
    <t>知多４路線</t>
    <rPh sb="0" eb="2">
      <t>チタ</t>
    </rPh>
    <rPh sb="3" eb="5">
      <t>ロセン</t>
    </rPh>
    <phoneticPr fontId="4"/>
  </si>
  <si>
    <t>支払期日</t>
    <rPh sb="0" eb="2">
      <t>シハラ</t>
    </rPh>
    <rPh sb="2" eb="4">
      <t>キジツ</t>
    </rPh>
    <phoneticPr fontId="4"/>
  </si>
  <si>
    <t>※1 運営権対価の基準となる価額及び運営権対価一時金が、募集要項で示した最低額以上であることに留意すること</t>
    <rPh sb="16" eb="17">
      <t>オヨ</t>
    </rPh>
    <rPh sb="28" eb="30">
      <t>ボシュウ</t>
    </rPh>
    <rPh sb="30" eb="32">
      <t>ヨウコウ</t>
    </rPh>
    <rPh sb="33" eb="34">
      <t>シメ</t>
    </rPh>
    <rPh sb="36" eb="39">
      <t>サイテイガク</t>
    </rPh>
    <rPh sb="39" eb="41">
      <t>イジョウ</t>
    </rPh>
    <rPh sb="47" eb="49">
      <t>リュウイ</t>
    </rPh>
    <phoneticPr fontId="4"/>
  </si>
  <si>
    <t>運営権対価の基準となる価額(提案額）</t>
    <rPh sb="14" eb="16">
      <t>テイアン</t>
    </rPh>
    <rPh sb="16" eb="17">
      <t>ガク</t>
    </rPh>
    <phoneticPr fontId="4"/>
  </si>
  <si>
    <t>運営権対価一時金</t>
    <rPh sb="0" eb="2">
      <t>ウンエイ</t>
    </rPh>
    <rPh sb="2" eb="3">
      <t>ケン</t>
    </rPh>
    <rPh sb="3" eb="5">
      <t>タイカ</t>
    </rPh>
    <rPh sb="5" eb="8">
      <t>イチジキン</t>
    </rPh>
    <phoneticPr fontId="4"/>
  </si>
  <si>
    <t>運営権対価分割金（元本）</t>
    <rPh sb="0" eb="2">
      <t>ウンエイ</t>
    </rPh>
    <rPh sb="2" eb="3">
      <t>ケン</t>
    </rPh>
    <rPh sb="3" eb="5">
      <t>タイカ</t>
    </rPh>
    <rPh sb="5" eb="7">
      <t>ブンカツ</t>
    </rPh>
    <rPh sb="7" eb="8">
      <t>キン</t>
    </rPh>
    <rPh sb="9" eb="11">
      <t>ガンポン</t>
    </rPh>
    <phoneticPr fontId="4"/>
  </si>
  <si>
    <t>運営権対価分割金（利息）</t>
    <rPh sb="0" eb="2">
      <t>ウンエイ</t>
    </rPh>
    <rPh sb="2" eb="3">
      <t>ケン</t>
    </rPh>
    <rPh sb="3" eb="5">
      <t>タイカ</t>
    </rPh>
    <rPh sb="5" eb="7">
      <t>ブンカツ</t>
    </rPh>
    <rPh sb="7" eb="8">
      <t>キン</t>
    </rPh>
    <rPh sb="9" eb="11">
      <t>リソク</t>
    </rPh>
    <phoneticPr fontId="4"/>
  </si>
  <si>
    <t>支払回数（運営権対価分割金）</t>
    <rPh sb="0" eb="2">
      <t>シハライ</t>
    </rPh>
    <rPh sb="2" eb="4">
      <t>カイスウ</t>
    </rPh>
    <rPh sb="5" eb="7">
      <t>ウンエイ</t>
    </rPh>
    <rPh sb="7" eb="8">
      <t>ケン</t>
    </rPh>
    <rPh sb="8" eb="10">
      <t>タイカ</t>
    </rPh>
    <rPh sb="10" eb="12">
      <t>ブンカツ</t>
    </rPh>
    <rPh sb="12" eb="13">
      <t>キン</t>
    </rPh>
    <phoneticPr fontId="4"/>
  </si>
  <si>
    <t>運営権対価分割金（元利合計）</t>
    <rPh sb="0" eb="2">
      <t>ウンエイ</t>
    </rPh>
    <rPh sb="2" eb="3">
      <t>ケン</t>
    </rPh>
    <rPh sb="3" eb="5">
      <t>タイカ</t>
    </rPh>
    <rPh sb="5" eb="7">
      <t>ブンカツ</t>
    </rPh>
    <rPh sb="7" eb="8">
      <t>キン</t>
    </rPh>
    <rPh sb="9" eb="11">
      <t>ガンリ</t>
    </rPh>
    <rPh sb="11" eb="13">
      <t>ゴウケイ</t>
    </rPh>
    <phoneticPr fontId="4"/>
  </si>
  <si>
    <t>猿投グリーンロード</t>
  </si>
  <si>
    <t>運営権対価の支払額（年度）</t>
    <rPh sb="0" eb="2">
      <t>ウンエイ</t>
    </rPh>
    <rPh sb="2" eb="3">
      <t>ケン</t>
    </rPh>
    <rPh sb="3" eb="5">
      <t>タイカ</t>
    </rPh>
    <rPh sb="6" eb="8">
      <t>シハライ</t>
    </rPh>
    <rPh sb="8" eb="9">
      <t>ガク</t>
    </rPh>
    <rPh sb="10" eb="12">
      <t>ネンド</t>
    </rPh>
    <phoneticPr fontId="4"/>
  </si>
  <si>
    <t>更新投資に係る資産（運営権設定対象施設）</t>
    <rPh sb="15" eb="17">
      <t>タイショウ</t>
    </rPh>
    <rPh sb="17" eb="19">
      <t>シセツ</t>
    </rPh>
    <phoneticPr fontId="4"/>
  </si>
  <si>
    <t>更新投資に係る償却費（運営権設定対象施設）</t>
    <rPh sb="0" eb="2">
      <t>コウシン</t>
    </rPh>
    <rPh sb="2" eb="4">
      <t>トウシ</t>
    </rPh>
    <rPh sb="5" eb="6">
      <t>カカ</t>
    </rPh>
    <rPh sb="7" eb="10">
      <t>ショウキャクヒ</t>
    </rPh>
    <rPh sb="11" eb="13">
      <t>ウンエイ</t>
    </rPh>
    <rPh sb="13" eb="14">
      <t>ケン</t>
    </rPh>
    <rPh sb="14" eb="16">
      <t>セッテイ</t>
    </rPh>
    <rPh sb="16" eb="18">
      <t>タイショウ</t>
    </rPh>
    <rPh sb="18" eb="20">
      <t>シセツ</t>
    </rPh>
    <phoneticPr fontId="3"/>
  </si>
  <si>
    <t>※2 運営権対価分割金は、これに係る利息を年率1.18％とし、各路線単位で元利均等払いとすること</t>
    <phoneticPr fontId="4"/>
  </si>
  <si>
    <t>※3 実施契約締結時において運営権対価の支払期日及び利息計算方法等の詳細について別途定める予定であるが、本表上は「支払期日」を所与とし、「支払期日」間の期間を0.5年として利息計算をおこなうこと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</si>
</sst>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3" formatCode="_ * #,##0.00_ ;_ * \-#,##0.00_ ;_ * &quot;-&quot;??_ ;_ @_ "/>
    <numFmt numFmtId="176" formatCode="#,##0;[Red]\-#,##0;&quot;－&quot;"/>
    <numFmt numFmtId="177" formatCode="#,##0_);[Red]\(#,##0\)"/>
    <numFmt numFmtId="178" formatCode="0.0"/>
    <numFmt numFmtId="179" formatCode="&quot;〔{&quot;#,##0.000"/>
    <numFmt numFmtId="180" formatCode="_(&quot;$&quot;* #,##0_);_(&quot;$&quot;* \(#,##0\);_(&quot;$&quot;* &quot;-&quot;_);_(@_)"/>
    <numFmt numFmtId="181" formatCode="_(&quot;$&quot;* #,##0.00_);_(&quot;$&quot;* \(#,##0.00\);_(&quot;$&quot;* &quot;-&quot;??_);_(@_)"/>
    <numFmt numFmtId="182" formatCode="&quot;$&quot;#,##0_);[Red]\(&quot;$&quot;#,##0\)"/>
    <numFmt numFmtId="183" formatCode="&quot;$&quot;#,##0.00_);[Red]\(&quot;$&quot;#,##0.00\)"/>
    <numFmt numFmtId="184" formatCode="###,###"/>
    <numFmt numFmtId="185" formatCode="&quot;(&quot;0%&quot;)   &quot;;[Red]\-&quot;(&quot;0%&quot;)   &quot;;&quot;－    &quot;"/>
    <numFmt numFmtId="186" formatCode="&quot;(&quot;0.00%&quot;)   &quot;;[Red]\-&quot;(&quot;0.00%&quot;)   &quot;;&quot;－    &quot;"/>
    <numFmt numFmtId="187" formatCode="0.00%;[Red]\-0.00%;&quot;－&quot;"/>
    <numFmt numFmtId="188" formatCode="0.000"/>
    <numFmt numFmtId="189" formatCode="#,##0;;"/>
    <numFmt numFmtId="190" formatCode="#,##0\ \ "/>
    <numFmt numFmtId="191" formatCode="#,##0.0\ "/>
    <numFmt numFmtId="192" formatCode="#,##0.00\ "/>
    <numFmt numFmtId="193" formatCode="#,##0.000\ "/>
    <numFmt numFmtId="194" formatCode="#,##0.000"/>
    <numFmt numFmtId="195" formatCode="#,##0.0000"/>
    <numFmt numFmtId="196" formatCode="#,##0,;[Red]\-#,##0,"/>
    <numFmt numFmtId="197" formatCode="0_);[Red]\(0\)"/>
    <numFmt numFmtId="198" formatCode="0.0%"/>
    <numFmt numFmtId="199" formatCode="\ #,##0;[Red]\-#,##0;&quot;－&quot;"/>
    <numFmt numFmtId="200" formatCode="\ #,##0.0;[Red]\-#,##0.0;&quot;－&quot;"/>
    <numFmt numFmtId="201" formatCode="#,##0.0;[Red]\-#,##0.0"/>
    <numFmt numFmtId="202" formatCode="yyyy/m/d;@"/>
    <numFmt numFmtId="203" formatCode="#,##0.000_);[Red]\(#,##0.000\)"/>
  </numFmts>
  <fonts count="40">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0"/>
      <color theme="0"/>
      <name val="ＭＳ ゴシック"/>
      <family val="3"/>
      <charset val="128"/>
    </font>
    <font>
      <sz val="6"/>
      <name val="ＭＳ Ｐゴシック"/>
      <family val="2"/>
      <charset val="128"/>
      <scheme val="minor"/>
    </font>
    <font>
      <sz val="11"/>
      <name val="ＭＳ 明朝"/>
      <family val="1"/>
      <charset val="128"/>
    </font>
    <font>
      <sz val="11"/>
      <name val="ＭＳ Ｐゴシック"/>
      <family val="3"/>
      <charset val="128"/>
    </font>
    <font>
      <sz val="10"/>
      <name val="Arial"/>
      <family val="2"/>
    </font>
    <font>
      <sz val="9"/>
      <name val="Times New Roman"/>
      <family val="1"/>
    </font>
    <font>
      <b/>
      <sz val="12"/>
      <name val="Arial"/>
      <family val="2"/>
    </font>
    <font>
      <sz val="10"/>
      <name val="MS Sans Serif"/>
      <family val="2"/>
    </font>
    <font>
      <sz val="10"/>
      <name val="ＭＳ 明朝"/>
      <family val="1"/>
      <charset val="128"/>
    </font>
    <font>
      <sz val="7"/>
      <name val="Small Fonts"/>
      <family val="3"/>
      <charset val="128"/>
    </font>
    <font>
      <sz val="14"/>
      <name val="ＭＳ ゴシック"/>
      <family val="3"/>
      <charset val="128"/>
    </font>
    <font>
      <b/>
      <sz val="10"/>
      <name val="MS Sans Serif"/>
      <family val="2"/>
    </font>
    <font>
      <sz val="8"/>
      <color indexed="16"/>
      <name val="Century Schoolbook"/>
      <family val="1"/>
    </font>
    <font>
      <b/>
      <i/>
      <sz val="10"/>
      <name val="Times New Roman"/>
      <family val="1"/>
    </font>
    <font>
      <sz val="10"/>
      <name val="FA 明朝"/>
      <family val="1"/>
      <charset val="128"/>
    </font>
    <font>
      <b/>
      <sz val="9"/>
      <name val="Times New Roman"/>
      <family val="1"/>
    </font>
    <font>
      <sz val="12"/>
      <color indexed="24"/>
      <name val="ＭＳ 明朝"/>
      <family val="1"/>
      <charset val="128"/>
    </font>
    <font>
      <sz val="11"/>
      <name val="明朝"/>
      <family val="1"/>
      <charset val="128"/>
    </font>
    <font>
      <u/>
      <sz val="11"/>
      <name val="ＭＳ 明朝"/>
      <family val="1"/>
      <charset val="128"/>
    </font>
    <font>
      <sz val="12"/>
      <name val="ＭＳ 明朝"/>
      <family val="1"/>
      <charset val="128"/>
    </font>
    <font>
      <sz val="12"/>
      <name val="ＭＳ Ｐゴシック"/>
      <family val="3"/>
      <charset val="128"/>
    </font>
    <font>
      <sz val="10"/>
      <color indexed="12"/>
      <name val="ＭＳ 明朝"/>
      <family val="1"/>
      <charset val="128"/>
    </font>
    <font>
      <b/>
      <sz val="18"/>
      <color indexed="24"/>
      <name val="ＭＳ 明朝"/>
      <family val="1"/>
      <charset val="128"/>
    </font>
    <font>
      <b/>
      <sz val="15"/>
      <color indexed="24"/>
      <name val="ＭＳ 明朝"/>
      <family val="1"/>
      <charset val="128"/>
    </font>
    <font>
      <sz val="8"/>
      <name val="ＭＳ 明朝"/>
      <family val="1"/>
      <charset val="128"/>
    </font>
    <font>
      <sz val="10"/>
      <name val="ＦＡ 明朝"/>
      <family val="1"/>
      <charset val="128"/>
    </font>
    <font>
      <sz val="10"/>
      <color indexed="10"/>
      <name val="ＭＳ 明朝"/>
      <family val="1"/>
      <charset val="128"/>
    </font>
    <font>
      <sz val="9"/>
      <color indexed="8"/>
      <name val="ＭＳ 明朝"/>
      <family val="1"/>
      <charset val="128"/>
    </font>
    <font>
      <sz val="11"/>
      <color theme="1"/>
      <name val="ＭＳ Ｐゴシック"/>
      <family val="2"/>
      <scheme val="minor"/>
    </font>
    <font>
      <sz val="10"/>
      <name val="明朝"/>
      <family val="1"/>
      <charset val="128"/>
    </font>
    <font>
      <sz val="14"/>
      <name val="ＭＳ 明朝"/>
      <family val="1"/>
      <charset val="128"/>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b/>
      <sz val="11"/>
      <name val="ＭＳ Ｐゴシック"/>
      <family val="3"/>
      <charset val="128"/>
    </font>
    <font>
      <b/>
      <sz val="11"/>
      <name val="ＭＳ 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12"/>
      </left>
      <right/>
      <top/>
      <bottom style="hair">
        <color indexed="12"/>
      </bottom>
      <diagonal/>
    </border>
    <border>
      <left/>
      <right/>
      <top style="double">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dotted">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s>
  <cellStyleXfs count="96">
    <xf numFmtId="0" fontId="0" fillId="0" borderId="0">
      <alignment vertical="center"/>
    </xf>
    <xf numFmtId="176" fontId="2" fillId="0" borderId="0">
      <alignment vertical="top"/>
    </xf>
    <xf numFmtId="178" fontId="5" fillId="0" borderId="0"/>
    <xf numFmtId="179" fontId="6" fillId="0" borderId="0" applyFill="0" applyBorder="0" applyAlignment="0"/>
    <xf numFmtId="43"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38" fontId="10" fillId="0" borderId="0" applyFont="0" applyFill="0" applyBorder="0" applyAlignment="0" applyProtection="0"/>
    <xf numFmtId="4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0" fontId="11" fillId="0" borderId="0">
      <alignment vertical="center"/>
    </xf>
    <xf numFmtId="37"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4" fontId="8" fillId="0" borderId="0">
      <alignment horizontal="right"/>
    </xf>
    <xf numFmtId="0" fontId="10" fillId="0" borderId="0" applyNumberFormat="0" applyFont="0" applyFill="0" applyBorder="0" applyAlignment="0" applyProtection="0">
      <alignment horizontal="left"/>
    </xf>
    <xf numFmtId="0" fontId="14" fillId="0" borderId="3">
      <alignment horizontal="center"/>
    </xf>
    <xf numFmtId="4" fontId="15" fillId="0" borderId="0">
      <alignment horizontal="right"/>
    </xf>
    <xf numFmtId="0" fontId="16" fillId="0" borderId="0">
      <alignment horizontal="left"/>
    </xf>
    <xf numFmtId="184" fontId="17" fillId="0" borderId="0">
      <alignment vertical="center"/>
    </xf>
    <xf numFmtId="0" fontId="18" fillId="0" borderId="0">
      <alignment horizontal="center"/>
    </xf>
    <xf numFmtId="3" fontId="19"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1" fillId="0" borderId="0" applyBorder="0">
      <alignment vertical="center"/>
    </xf>
    <xf numFmtId="0" fontId="11" fillId="0" borderId="0" applyBorder="0">
      <alignment horizontal="centerContinuous" vertical="center"/>
    </xf>
    <xf numFmtId="9" fontId="6" fillId="0" borderId="0" applyFont="0" applyFill="0" applyBorder="0" applyAlignment="0" applyProtection="0"/>
    <xf numFmtId="9" fontId="1" fillId="0" borderId="0" applyFont="0" applyFill="0" applyBorder="0" applyAlignment="0" applyProtection="0">
      <alignment vertical="center"/>
    </xf>
    <xf numFmtId="185" fontId="2" fillId="0" borderId="0" applyFont="0" applyFill="0" applyBorder="0" applyAlignment="0" applyProtection="0"/>
    <xf numFmtId="186" fontId="2" fillId="0" borderId="0" applyFont="0" applyFill="0" applyBorder="0" applyAlignment="0" applyProtection="0">
      <alignment vertical="top"/>
    </xf>
    <xf numFmtId="187" fontId="2" fillId="0" borderId="0" applyFont="0" applyFill="0" applyBorder="0" applyAlignment="0" applyProtection="0"/>
    <xf numFmtId="0" fontId="21" fillId="0" borderId="0" applyBorder="0">
      <alignment horizontal="right"/>
    </xf>
    <xf numFmtId="0" fontId="19" fillId="0" borderId="0" applyFont="0" applyFill="0" applyBorder="0" applyAlignment="0" applyProtection="0"/>
    <xf numFmtId="0" fontId="20" fillId="0" borderId="0"/>
    <xf numFmtId="188" fontId="22" fillId="0" borderId="0" applyNumberFormat="0" applyFill="0" applyBorder="0" applyProtection="0">
      <alignment vertical="center"/>
    </xf>
    <xf numFmtId="40" fontId="6"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38" fontId="6" fillId="0" borderId="0" applyFont="0" applyFill="0" applyBorder="0" applyAlignment="0" applyProtection="0"/>
    <xf numFmtId="189" fontId="24" fillId="0" borderId="4" applyFill="0" applyBorder="0" applyProtection="0"/>
    <xf numFmtId="189" fontId="24" fillId="0" borderId="4" applyFill="0" applyBorder="0" applyProtection="0"/>
    <xf numFmtId="2" fontId="5" fillId="0" borderId="0"/>
    <xf numFmtId="0" fontId="25" fillId="0" borderId="0" applyNumberFormat="0" applyFill="0" applyBorder="0" applyAlignment="0" applyProtection="0"/>
    <xf numFmtId="0" fontId="26" fillId="0" borderId="0" applyNumberFormat="0" applyFill="0" applyBorder="0" applyAlignment="0" applyProtection="0"/>
    <xf numFmtId="0" fontId="19" fillId="0" borderId="5" applyNumberFormat="0" applyFont="0" applyFill="0" applyAlignment="0" applyProtection="0"/>
    <xf numFmtId="2" fontId="19" fillId="0" borderId="0" applyFont="0" applyFill="0" applyBorder="0" applyAlignment="0" applyProtection="0"/>
    <xf numFmtId="0" fontId="27" fillId="2" borderId="0">
      <alignment vertical="top"/>
    </xf>
    <xf numFmtId="190" fontId="11" fillId="0" borderId="0" applyBorder="0"/>
    <xf numFmtId="191" fontId="11" fillId="0" borderId="6" applyBorder="0"/>
    <xf numFmtId="191" fontId="28" fillId="0" borderId="0" applyBorder="0"/>
    <xf numFmtId="191" fontId="17" fillId="0" borderId="6" applyBorder="0"/>
    <xf numFmtId="192" fontId="11" fillId="0" borderId="0" applyBorder="0"/>
    <xf numFmtId="193" fontId="11" fillId="0" borderId="0" applyBorder="0"/>
    <xf numFmtId="194" fontId="11" fillId="0" borderId="0" applyBorder="0"/>
    <xf numFmtId="193" fontId="17" fillId="0" borderId="0" applyBorder="0"/>
    <xf numFmtId="195" fontId="11" fillId="0" borderId="0" applyBorder="0">
      <alignment horizontal="right"/>
    </xf>
    <xf numFmtId="191" fontId="29" fillId="0" borderId="0" applyBorder="0"/>
    <xf numFmtId="0" fontId="5" fillId="0" borderId="0" applyNumberFormat="0" applyFont="0" applyFill="0" applyBorder="0">
      <alignment horizontal="left" vertical="top" wrapText="1"/>
    </xf>
    <xf numFmtId="4" fontId="27" fillId="0" borderId="0" applyNumberFormat="0" applyBorder="0">
      <alignment horizontal="center"/>
    </xf>
    <xf numFmtId="0" fontId="30" fillId="0" borderId="0" applyBorder="0"/>
    <xf numFmtId="0" fontId="5" fillId="0" borderId="0" applyNumberFormat="0" applyFill="0" applyBorder="0" applyAlignment="0" applyProtection="0">
      <alignment horizontal="left"/>
    </xf>
    <xf numFmtId="0" fontId="19" fillId="0" borderId="0" applyFont="0" applyFill="0" applyBorder="0" applyAlignment="0" applyProtection="0"/>
    <xf numFmtId="0" fontId="19" fillId="0" borderId="0" applyFont="0" applyFill="0" applyBorder="0" applyAlignment="0" applyProtection="0"/>
    <xf numFmtId="0" fontId="6"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3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33"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7" xfId="0" applyFill="1" applyBorder="1">
      <alignment vertical="center"/>
    </xf>
    <xf numFmtId="0" fontId="0" fillId="3" borderId="8" xfId="0" applyFill="1" applyBorder="1">
      <alignment vertical="center"/>
    </xf>
    <xf numFmtId="0" fontId="0" fillId="3" borderId="2" xfId="0" applyFill="1" applyBorder="1">
      <alignment vertical="center"/>
    </xf>
    <xf numFmtId="0" fontId="35" fillId="0" borderId="0" xfId="0" applyFont="1" applyFill="1">
      <alignment vertical="center"/>
    </xf>
    <xf numFmtId="38" fontId="35" fillId="0" borderId="0" xfId="94" applyFont="1" applyFill="1" applyBorder="1" applyAlignment="1">
      <alignment vertical="center" shrinkToFit="1"/>
    </xf>
    <xf numFmtId="0" fontId="0" fillId="0" borderId="0" xfId="0" applyFill="1" applyBorder="1">
      <alignment vertical="center"/>
    </xf>
    <xf numFmtId="0" fontId="0" fillId="0" borderId="0" xfId="0" applyFill="1" applyBorder="1" applyAlignment="1">
      <alignment horizontal="right" vertical="center"/>
    </xf>
    <xf numFmtId="196" fontId="34" fillId="0" borderId="0" xfId="94" applyNumberFormat="1" applyFont="1" applyFill="1" applyBorder="1" applyAlignment="1">
      <alignment horizontal="right" vertical="center"/>
    </xf>
    <xf numFmtId="0" fontId="0" fillId="0" borderId="0" xfId="0" applyBorder="1" applyAlignment="1">
      <alignment horizontal="right" vertical="center"/>
    </xf>
    <xf numFmtId="0" fontId="34" fillId="0" borderId="0" xfId="0" applyFont="1" applyFill="1" applyBorder="1">
      <alignment vertical="center"/>
    </xf>
    <xf numFmtId="38" fontId="0" fillId="0" borderId="0" xfId="94" applyFont="1" applyFill="1" applyBorder="1" applyAlignment="1">
      <alignment vertical="center" shrinkToFit="1"/>
    </xf>
    <xf numFmtId="0" fontId="0" fillId="0" borderId="0" xfId="0" applyFill="1" applyBorder="1" applyAlignment="1">
      <alignment horizontal="left" vertical="center"/>
    </xf>
    <xf numFmtId="0" fontId="0" fillId="0" borderId="24" xfId="0" applyFill="1" applyBorder="1" applyAlignment="1">
      <alignment horizontal="left" vertical="center"/>
    </xf>
    <xf numFmtId="0" fontId="0" fillId="0" borderId="17" xfId="0" applyFill="1" applyBorder="1" applyAlignment="1">
      <alignment horizontal="left" vertical="center"/>
    </xf>
    <xf numFmtId="0" fontId="0" fillId="0" borderId="25" xfId="0" applyFill="1" applyBorder="1" applyAlignment="1">
      <alignment horizontal="left" vertical="center"/>
    </xf>
    <xf numFmtId="0" fontId="0" fillId="0" borderId="12" xfId="0" applyFill="1" applyBorder="1" applyAlignment="1">
      <alignment horizontal="left" vertical="center"/>
    </xf>
    <xf numFmtId="0" fontId="34" fillId="0" borderId="0" xfId="0" applyFont="1" applyFill="1">
      <alignment vertical="center"/>
    </xf>
    <xf numFmtId="38" fontId="34" fillId="0" borderId="0" xfId="94" applyFont="1" applyFill="1" applyBorder="1" applyAlignment="1">
      <alignment vertical="center" shrinkToFit="1"/>
    </xf>
    <xf numFmtId="0" fontId="34" fillId="0" borderId="0" xfId="0" applyFont="1">
      <alignment vertical="center"/>
    </xf>
    <xf numFmtId="0" fontId="35" fillId="0" borderId="14" xfId="0" applyFont="1" applyFill="1" applyBorder="1">
      <alignment vertical="center"/>
    </xf>
    <xf numFmtId="0" fontId="0" fillId="0" borderId="23" xfId="0" applyFill="1" applyBorder="1" applyAlignment="1">
      <alignment horizontal="left" vertical="center"/>
    </xf>
    <xf numFmtId="0" fontId="0" fillId="0" borderId="19" xfId="0" applyFill="1" applyBorder="1" applyAlignment="1">
      <alignment horizontal="left" vertical="center"/>
    </xf>
    <xf numFmtId="0" fontId="0" fillId="0" borderId="7" xfId="0" applyFill="1" applyBorder="1" applyAlignment="1">
      <alignment horizontal="left" vertical="center"/>
    </xf>
    <xf numFmtId="0" fontId="0" fillId="0" borderId="2" xfId="0" applyFill="1" applyBorder="1" applyAlignment="1">
      <alignment horizontal="left" vertical="center"/>
    </xf>
    <xf numFmtId="0" fontId="34" fillId="0" borderId="7" xfId="0" applyFont="1" applyFill="1" applyBorder="1">
      <alignment vertical="center"/>
    </xf>
    <xf numFmtId="0" fontId="34" fillId="0" borderId="2" xfId="0" applyFont="1" applyFill="1" applyBorder="1">
      <alignment vertical="center"/>
    </xf>
    <xf numFmtId="0" fontId="34" fillId="0" borderId="8" xfId="0" applyFont="1" applyFill="1" applyBorder="1">
      <alignment vertical="center"/>
    </xf>
    <xf numFmtId="0" fontId="35" fillId="0" borderId="2" xfId="0" applyFont="1" applyFill="1" applyBorder="1">
      <alignment vertical="center"/>
    </xf>
    <xf numFmtId="0" fontId="35" fillId="0" borderId="0" xfId="0" applyFont="1" applyFill="1" applyBorder="1">
      <alignment vertical="center"/>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0" fontId="0" fillId="3" borderId="7" xfId="0" applyFill="1" applyBorder="1" applyAlignment="1">
      <alignment horizontal="center" vertical="center"/>
    </xf>
    <xf numFmtId="199" fontId="34" fillId="0" borderId="0" xfId="94" applyNumberFormat="1" applyFont="1" applyBorder="1" applyAlignment="1">
      <alignment vertical="center" shrinkToFit="1"/>
    </xf>
    <xf numFmtId="199" fontId="34" fillId="0" borderId="8" xfId="94" applyNumberFormat="1" applyFont="1" applyBorder="1" applyAlignment="1">
      <alignment vertical="center" shrinkToFit="1"/>
    </xf>
    <xf numFmtId="199" fontId="0" fillId="0" borderId="0" xfId="0" applyNumberFormat="1">
      <alignment vertical="center"/>
    </xf>
    <xf numFmtId="0" fontId="0" fillId="3" borderId="10" xfId="0" applyFill="1" applyBorder="1">
      <alignment vertical="center"/>
    </xf>
    <xf numFmtId="0" fontId="0" fillId="0" borderId="11" xfId="0" applyFill="1" applyBorder="1" applyAlignment="1">
      <alignment horizontal="left" vertical="center"/>
    </xf>
    <xf numFmtId="0" fontId="0" fillId="0" borderId="18" xfId="0" applyFill="1" applyBorder="1" applyAlignment="1">
      <alignment horizontal="left" vertical="center"/>
    </xf>
    <xf numFmtId="0" fontId="0" fillId="0" borderId="27" xfId="0" applyFill="1" applyBorder="1" applyAlignment="1">
      <alignment horizontal="left" vertical="center"/>
    </xf>
    <xf numFmtId="0" fontId="0" fillId="0" borderId="33" xfId="0" applyFill="1" applyBorder="1" applyAlignment="1">
      <alignment horizontal="left" vertical="center"/>
    </xf>
    <xf numFmtId="0" fontId="0" fillId="0" borderId="29"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13" xfId="0" applyFill="1" applyBorder="1" applyAlignment="1">
      <alignment horizontal="left" vertical="center"/>
    </xf>
    <xf numFmtId="0" fontId="0" fillId="3" borderId="2" xfId="0" applyFill="1" applyBorder="1" applyAlignment="1">
      <alignment horizontal="center" vertical="center"/>
    </xf>
    <xf numFmtId="199" fontId="0" fillId="0" borderId="0" xfId="0" applyNumberFormat="1" applyBorder="1">
      <alignment vertical="center"/>
    </xf>
    <xf numFmtId="0" fontId="34" fillId="0" borderId="0" xfId="0" applyFont="1" applyBorder="1">
      <alignment vertical="center"/>
    </xf>
    <xf numFmtId="0" fontId="36" fillId="0" borderId="0" xfId="0" applyFont="1" applyBorder="1" applyAlignment="1">
      <alignment horizontal="right" vertical="center"/>
    </xf>
    <xf numFmtId="0" fontId="36" fillId="3" borderId="7" xfId="0" applyFont="1" applyFill="1" applyBorder="1">
      <alignment vertical="center"/>
    </xf>
    <xf numFmtId="0" fontId="36" fillId="3" borderId="2" xfId="0" applyFont="1" applyFill="1" applyBorder="1">
      <alignment vertical="center"/>
    </xf>
    <xf numFmtId="0" fontId="36" fillId="3" borderId="2" xfId="0" applyFont="1" applyFill="1" applyBorder="1" applyAlignment="1">
      <alignment horizontal="center" vertical="center"/>
    </xf>
    <xf numFmtId="177" fontId="37" fillId="0" borderId="0" xfId="1" applyNumberFormat="1" applyFont="1" applyAlignment="1">
      <alignment vertical="center"/>
    </xf>
    <xf numFmtId="177" fontId="6" fillId="0" borderId="0" xfId="1" applyNumberFormat="1" applyFont="1" applyAlignment="1">
      <alignment vertical="center"/>
    </xf>
    <xf numFmtId="0" fontId="36" fillId="3" borderId="10" xfId="0" applyFont="1" applyFill="1" applyBorder="1">
      <alignment vertical="center"/>
    </xf>
    <xf numFmtId="177" fontId="6" fillId="0" borderId="0" xfId="1" applyNumberFormat="1" applyFont="1" applyBorder="1" applyAlignment="1">
      <alignment vertical="center"/>
    </xf>
    <xf numFmtId="177" fontId="37" fillId="0" borderId="0" xfId="1" applyNumberFormat="1" applyFont="1" applyBorder="1" applyAlignment="1">
      <alignment vertical="center"/>
    </xf>
    <xf numFmtId="177" fontId="2" fillId="0" borderId="0" xfId="1" applyNumberFormat="1" applyFont="1" applyAlignment="1">
      <alignment vertical="center"/>
    </xf>
    <xf numFmtId="177" fontId="38" fillId="0" borderId="0" xfId="1" applyNumberFormat="1" applyFont="1" applyAlignment="1">
      <alignment vertical="center"/>
    </xf>
    <xf numFmtId="177" fontId="2" fillId="0" borderId="0" xfId="1" applyNumberFormat="1" applyFont="1" applyBorder="1" applyAlignment="1">
      <alignment vertical="center"/>
    </xf>
    <xf numFmtId="0" fontId="0" fillId="3" borderId="21" xfId="0" applyFill="1" applyBorder="1" applyAlignment="1">
      <alignment horizontal="center" vertical="center"/>
    </xf>
    <xf numFmtId="0" fontId="36" fillId="3" borderId="21" xfId="0" applyFont="1" applyFill="1" applyBorder="1" applyAlignment="1">
      <alignment horizontal="center" vertical="center"/>
    </xf>
    <xf numFmtId="0" fontId="35" fillId="0" borderId="0" xfId="0" applyFont="1" applyFill="1" applyBorder="1" applyAlignment="1">
      <alignment horizontal="left" vertical="center" indent="2"/>
    </xf>
    <xf numFmtId="0" fontId="35" fillId="3" borderId="21" xfId="0" applyFont="1" applyFill="1" applyBorder="1" applyAlignment="1">
      <alignment horizontal="center" vertical="center"/>
    </xf>
    <xf numFmtId="0" fontId="0" fillId="0" borderId="15" xfId="0" applyFill="1" applyBorder="1">
      <alignment vertical="center"/>
    </xf>
    <xf numFmtId="199" fontId="0" fillId="0" borderId="26" xfId="94" applyNumberFormat="1" applyFont="1" applyFill="1" applyBorder="1" applyAlignment="1">
      <alignment horizontal="right" vertical="center" shrinkToFit="1"/>
    </xf>
    <xf numFmtId="199" fontId="0" fillId="0" borderId="13" xfId="94" applyNumberFormat="1" applyFont="1" applyFill="1" applyBorder="1" applyAlignment="1">
      <alignment horizontal="right" vertical="center" shrinkToFit="1"/>
    </xf>
    <xf numFmtId="199" fontId="35" fillId="0" borderId="13" xfId="94" applyNumberFormat="1" applyFont="1" applyFill="1" applyBorder="1" applyAlignment="1">
      <alignment horizontal="right" vertical="center" shrinkToFit="1"/>
    </xf>
    <xf numFmtId="199" fontId="0" fillId="0" borderId="28" xfId="94" applyNumberFormat="1" applyFont="1" applyFill="1" applyBorder="1" applyAlignment="1">
      <alignment horizontal="right" vertical="center" shrinkToFit="1"/>
    </xf>
    <xf numFmtId="199" fontId="0" fillId="0" borderId="21" xfId="94" applyNumberFormat="1" applyFont="1" applyFill="1" applyBorder="1" applyAlignment="1">
      <alignment horizontal="right" vertical="center" shrinkToFit="1"/>
    </xf>
    <xf numFmtId="0" fontId="34" fillId="0" borderId="22" xfId="0" applyFont="1" applyBorder="1" applyAlignment="1">
      <alignment horizontal="left" vertical="center"/>
    </xf>
    <xf numFmtId="199" fontId="35" fillId="0" borderId="21" xfId="94" applyNumberFormat="1" applyFont="1" applyBorder="1" applyAlignment="1">
      <alignment vertical="center" shrinkToFit="1"/>
    </xf>
    <xf numFmtId="199" fontId="35" fillId="0" borderId="0" xfId="94" applyNumberFormat="1" applyFont="1" applyBorder="1" applyAlignment="1">
      <alignment horizontal="right" vertical="center" shrinkToFit="1"/>
    </xf>
    <xf numFmtId="200" fontId="35" fillId="0" borderId="21" xfId="94" applyNumberFormat="1" applyFont="1" applyBorder="1" applyAlignment="1">
      <alignment horizontal="right" vertical="center" shrinkToFit="1"/>
    </xf>
    <xf numFmtId="0" fontId="34" fillId="0" borderId="7" xfId="0" applyFont="1" applyBorder="1" applyAlignment="1">
      <alignment horizontal="left" vertical="center"/>
    </xf>
    <xf numFmtId="0" fontId="34" fillId="0" borderId="2" xfId="0" applyFont="1" applyBorder="1" applyAlignment="1">
      <alignment horizontal="left" vertical="center"/>
    </xf>
    <xf numFmtId="0" fontId="35" fillId="0" borderId="11" xfId="0" applyFont="1" applyBorder="1" applyAlignment="1">
      <alignment horizontal="left" vertical="center"/>
    </xf>
    <xf numFmtId="0" fontId="35" fillId="0" borderId="13" xfId="0" applyFont="1" applyBorder="1" applyAlignment="1">
      <alignment horizontal="left" vertical="center"/>
    </xf>
    <xf numFmtId="0" fontId="34" fillId="0" borderId="18" xfId="0" applyFont="1" applyBorder="1" applyAlignment="1">
      <alignment horizontal="left" vertical="center"/>
    </xf>
    <xf numFmtId="0" fontId="35" fillId="0" borderId="7" xfId="0" applyFont="1" applyBorder="1" applyAlignment="1">
      <alignment horizontal="left" vertical="center"/>
    </xf>
    <xf numFmtId="0" fontId="35" fillId="0" borderId="2" xfId="0" applyFont="1" applyBorder="1" applyAlignment="1">
      <alignment horizontal="left" vertical="center"/>
    </xf>
    <xf numFmtId="0" fontId="0" fillId="0" borderId="31" xfId="0" applyFill="1" applyBorder="1" applyAlignment="1">
      <alignment horizontal="left" vertical="center"/>
    </xf>
    <xf numFmtId="199" fontId="0" fillId="0" borderId="30" xfId="94" applyNumberFormat="1" applyFont="1" applyFill="1" applyBorder="1" applyAlignment="1">
      <alignment horizontal="right" vertical="center" shrinkToFit="1"/>
    </xf>
    <xf numFmtId="0" fontId="35" fillId="0" borderId="13" xfId="0" applyFont="1" applyFill="1" applyBorder="1">
      <alignment vertical="center"/>
    </xf>
    <xf numFmtId="197" fontId="35" fillId="0" borderId="18" xfId="0" applyNumberFormat="1" applyFont="1" applyFill="1" applyBorder="1" applyAlignment="1">
      <alignment horizontal="left" vertical="center"/>
    </xf>
    <xf numFmtId="197" fontId="35" fillId="0" borderId="2" xfId="0" applyNumberFormat="1" applyFont="1" applyFill="1" applyBorder="1" applyAlignment="1">
      <alignment horizontal="left" vertical="center"/>
    </xf>
    <xf numFmtId="199" fontId="35" fillId="0" borderId="21" xfId="94" applyNumberFormat="1" applyFont="1" applyFill="1" applyBorder="1" applyAlignment="1">
      <alignment horizontal="right" vertical="center" shrinkToFit="1"/>
    </xf>
    <xf numFmtId="0" fontId="0" fillId="0" borderId="11" xfId="0" applyFill="1" applyBorder="1">
      <alignment vertical="center"/>
    </xf>
    <xf numFmtId="0" fontId="0" fillId="0" borderId="13" xfId="0" applyFill="1" applyBorder="1">
      <alignment vertical="center"/>
    </xf>
    <xf numFmtId="0" fontId="34" fillId="0" borderId="18" xfId="0" applyFont="1" applyFill="1" applyBorder="1">
      <alignment vertical="center"/>
    </xf>
    <xf numFmtId="0" fontId="0" fillId="0" borderId="32" xfId="0" applyFill="1" applyBorder="1" applyAlignment="1">
      <alignment horizontal="left" vertical="center"/>
    </xf>
    <xf numFmtId="0" fontId="34" fillId="0" borderId="23" xfId="0" applyFont="1" applyFill="1" applyBorder="1">
      <alignment vertical="center"/>
    </xf>
    <xf numFmtId="199" fontId="34" fillId="0" borderId="21" xfId="94" applyNumberFormat="1" applyFont="1" applyFill="1" applyBorder="1" applyAlignment="1">
      <alignment horizontal="right" vertical="center" shrinkToFit="1"/>
    </xf>
    <xf numFmtId="0" fontId="0" fillId="0" borderId="10" xfId="0" applyFill="1" applyBorder="1">
      <alignment vertical="center"/>
    </xf>
    <xf numFmtId="0" fontId="0" fillId="0" borderId="8" xfId="0" applyFill="1" applyBorder="1" applyAlignment="1">
      <alignment horizontal="left" vertical="center"/>
    </xf>
    <xf numFmtId="0" fontId="0" fillId="0" borderId="12" xfId="0" applyFill="1" applyBorder="1">
      <alignment vertical="center"/>
    </xf>
    <xf numFmtId="0" fontId="34" fillId="0" borderId="19" xfId="0" applyFont="1" applyFill="1" applyBorder="1">
      <alignment vertical="center"/>
    </xf>
    <xf numFmtId="199" fontId="34" fillId="0" borderId="18" xfId="94" applyNumberFormat="1" applyFont="1" applyFill="1" applyBorder="1" applyAlignment="1">
      <alignment horizontal="right" vertical="center" shrinkToFit="1"/>
    </xf>
    <xf numFmtId="0" fontId="34" fillId="0" borderId="2" xfId="0" applyFont="1" applyFill="1" applyBorder="1" applyAlignment="1">
      <alignment horizontal="left" vertical="center"/>
    </xf>
    <xf numFmtId="0" fontId="34" fillId="0" borderId="19" xfId="0" applyFont="1" applyFill="1" applyBorder="1" applyAlignment="1">
      <alignment horizontal="left" vertical="center"/>
    </xf>
    <xf numFmtId="0" fontId="0" fillId="0" borderId="15" xfId="0" applyFill="1" applyBorder="1" applyAlignment="1">
      <alignment horizontal="left" vertical="center"/>
    </xf>
    <xf numFmtId="0" fontId="0" fillId="0" borderId="20" xfId="0" applyFill="1" applyBorder="1" applyAlignment="1">
      <alignment horizontal="left" vertical="center"/>
    </xf>
    <xf numFmtId="0" fontId="0" fillId="0" borderId="32" xfId="0" applyFill="1" applyBorder="1" applyAlignment="1">
      <alignment vertical="center"/>
    </xf>
    <xf numFmtId="0" fontId="34" fillId="0" borderId="23" xfId="0" applyFont="1" applyFill="1" applyBorder="1" applyAlignment="1">
      <alignment horizontal="left" vertical="center"/>
    </xf>
    <xf numFmtId="0" fontId="0" fillId="0" borderId="10" xfId="0" applyFill="1" applyBorder="1" applyAlignment="1">
      <alignment horizontal="left" vertical="center"/>
    </xf>
    <xf numFmtId="0" fontId="34" fillId="0" borderId="7" xfId="0" applyFont="1" applyFill="1" applyBorder="1" applyAlignment="1">
      <alignment horizontal="left" vertical="center"/>
    </xf>
    <xf numFmtId="0" fontId="0" fillId="0" borderId="9" xfId="0" applyFill="1" applyBorder="1" applyAlignment="1">
      <alignment horizontal="left" vertical="center"/>
    </xf>
    <xf numFmtId="0" fontId="35" fillId="0" borderId="11" xfId="0" applyFont="1" applyFill="1" applyBorder="1">
      <alignment vertical="center"/>
    </xf>
    <xf numFmtId="0" fontId="35" fillId="0" borderId="31" xfId="0" applyFont="1" applyFill="1" applyBorder="1" applyAlignment="1">
      <alignment horizontal="left" vertical="center"/>
    </xf>
    <xf numFmtId="199" fontId="35" fillId="0" borderId="30" xfId="94" applyNumberFormat="1" applyFont="1" applyFill="1" applyBorder="1" applyAlignment="1">
      <alignment horizontal="right" vertical="center" shrinkToFit="1"/>
    </xf>
    <xf numFmtId="0" fontId="35" fillId="0" borderId="25" xfId="0" applyFont="1" applyFill="1" applyBorder="1" applyAlignment="1">
      <alignment horizontal="left" vertical="center"/>
    </xf>
    <xf numFmtId="199" fontId="35" fillId="0" borderId="26" xfId="94" applyNumberFormat="1" applyFont="1" applyFill="1" applyBorder="1" applyAlignment="1">
      <alignment horizontal="right" vertical="center" shrinkToFit="1"/>
    </xf>
    <xf numFmtId="0" fontId="35" fillId="0" borderId="17" xfId="0" applyFont="1" applyFill="1" applyBorder="1" applyAlignment="1">
      <alignment horizontal="left" vertical="center"/>
    </xf>
    <xf numFmtId="199" fontId="35" fillId="0" borderId="16" xfId="94" applyNumberFormat="1" applyFont="1" applyFill="1" applyBorder="1" applyAlignment="1">
      <alignment horizontal="right" vertical="center" shrinkToFit="1"/>
    </xf>
    <xf numFmtId="0" fontId="0" fillId="0" borderId="27" xfId="0" applyFill="1" applyBorder="1" applyAlignment="1">
      <alignment vertical="center"/>
    </xf>
    <xf numFmtId="177" fontId="37" fillId="0" borderId="0" xfId="1" applyNumberFormat="1" applyFont="1" applyAlignment="1">
      <alignment horizontal="left" vertical="center"/>
    </xf>
    <xf numFmtId="177" fontId="38" fillId="0" borderId="0" xfId="1" applyNumberFormat="1" applyFont="1" applyAlignment="1">
      <alignment horizontal="left" vertical="center"/>
    </xf>
    <xf numFmtId="202" fontId="35" fillId="0" borderId="21" xfId="94" quotePrefix="1" applyNumberFormat="1" applyFont="1" applyBorder="1" applyAlignment="1">
      <alignment vertical="center" shrinkToFit="1"/>
    </xf>
    <xf numFmtId="199" fontId="35" fillId="0" borderId="0" xfId="94" applyNumberFormat="1" applyFont="1" applyBorder="1" applyAlignment="1">
      <alignment vertical="center" shrinkToFit="1"/>
    </xf>
    <xf numFmtId="203" fontId="6" fillId="0" borderId="0" xfId="1" applyNumberFormat="1" applyFont="1" applyAlignment="1">
      <alignment vertical="center"/>
    </xf>
    <xf numFmtId="20" fontId="6" fillId="0" borderId="0" xfId="1" applyNumberFormat="1" applyFont="1" applyAlignment="1">
      <alignment vertical="center"/>
    </xf>
    <xf numFmtId="0" fontId="35" fillId="0" borderId="9" xfId="0" applyFont="1" applyFill="1" applyBorder="1" applyAlignment="1">
      <alignment horizontal="left" vertical="center"/>
    </xf>
    <xf numFmtId="0" fontId="35" fillId="0" borderId="8" xfId="0" applyFont="1" applyFill="1" applyBorder="1" applyAlignment="1">
      <alignment horizontal="left" vertical="center"/>
    </xf>
    <xf numFmtId="199" fontId="35" fillId="0" borderId="11" xfId="94" applyNumberFormat="1" applyFont="1" applyFill="1" applyBorder="1" applyAlignment="1">
      <alignment vertical="center" shrinkToFit="1"/>
    </xf>
    <xf numFmtId="0" fontId="35" fillId="0" borderId="15" xfId="0" applyFont="1" applyFill="1" applyBorder="1" applyAlignment="1">
      <alignment horizontal="left" vertical="center"/>
    </xf>
    <xf numFmtId="0" fontId="35" fillId="0" borderId="27" xfId="0" applyFont="1" applyFill="1" applyBorder="1" applyAlignment="1">
      <alignment horizontal="left" vertical="center"/>
    </xf>
    <xf numFmtId="199" fontId="35" fillId="0" borderId="26" xfId="94" applyNumberFormat="1" applyFont="1" applyFill="1" applyBorder="1" applyAlignment="1">
      <alignment vertical="center" shrinkToFit="1"/>
    </xf>
    <xf numFmtId="199" fontId="35" fillId="0" borderId="13" xfId="94" applyNumberFormat="1" applyFont="1" applyFill="1" applyBorder="1" applyAlignment="1">
      <alignment vertical="center" shrinkToFit="1"/>
    </xf>
    <xf numFmtId="0" fontId="35" fillId="0" borderId="0" xfId="0" applyFont="1">
      <alignment vertical="center"/>
    </xf>
    <xf numFmtId="0" fontId="35" fillId="0" borderId="0" xfId="0" applyFont="1" applyBorder="1">
      <alignment vertical="center"/>
    </xf>
    <xf numFmtId="196" fontId="35" fillId="0" borderId="0" xfId="94" applyNumberFormat="1" applyFont="1" applyFill="1" applyBorder="1" applyAlignment="1">
      <alignment horizontal="right" vertical="center"/>
    </xf>
    <xf numFmtId="199" fontId="35" fillId="0" borderId="11" xfId="94" applyNumberFormat="1" applyFont="1" applyFill="1" applyBorder="1" applyAlignment="1">
      <alignment horizontal="right" vertical="center" shrinkToFit="1"/>
    </xf>
    <xf numFmtId="199" fontId="35" fillId="0" borderId="28" xfId="94" applyNumberFormat="1" applyFont="1" applyFill="1" applyBorder="1" applyAlignment="1">
      <alignment horizontal="right" vertical="center" shrinkToFit="1"/>
    </xf>
    <xf numFmtId="199" fontId="35" fillId="0" borderId="18" xfId="94" applyNumberFormat="1" applyFont="1" applyFill="1" applyBorder="1" applyAlignment="1">
      <alignment horizontal="right" vertical="center" shrinkToFit="1"/>
    </xf>
    <xf numFmtId="199" fontId="35" fillId="4" borderId="21" xfId="94" applyNumberFormat="1" applyFont="1" applyFill="1" applyBorder="1" applyAlignment="1">
      <alignment horizontal="right" vertical="center" shrinkToFit="1"/>
    </xf>
    <xf numFmtId="199" fontId="35" fillId="4" borderId="18" xfId="94" applyNumberFormat="1" applyFont="1" applyFill="1" applyBorder="1" applyAlignment="1">
      <alignment horizontal="right" vertical="center" shrinkToFit="1"/>
    </xf>
    <xf numFmtId="199" fontId="35" fillId="4" borderId="21" xfId="94" applyNumberFormat="1" applyFont="1" applyFill="1" applyBorder="1" applyAlignment="1">
      <alignment vertical="center" shrinkToFit="1"/>
    </xf>
    <xf numFmtId="198" fontId="35" fillId="0" borderId="21" xfId="95" applyNumberFormat="1" applyFont="1" applyBorder="1" applyAlignment="1">
      <alignment horizontal="right" vertical="center"/>
    </xf>
    <xf numFmtId="198" fontId="35" fillId="0" borderId="0" xfId="95" applyNumberFormat="1" applyFont="1" applyBorder="1" applyAlignment="1">
      <alignment vertical="center"/>
    </xf>
    <xf numFmtId="199" fontId="35" fillId="3" borderId="21" xfId="94" applyNumberFormat="1" applyFont="1" applyFill="1" applyBorder="1" applyAlignment="1">
      <alignment vertical="center" shrinkToFit="1"/>
    </xf>
    <xf numFmtId="201" fontId="35" fillId="0" borderId="22" xfId="94" applyNumberFormat="1" applyFont="1" applyBorder="1" applyAlignment="1">
      <alignment vertical="center"/>
    </xf>
    <xf numFmtId="199" fontId="35" fillId="0" borderId="0" xfId="94" applyNumberFormat="1" applyFont="1" applyFill="1" applyBorder="1" applyAlignment="1">
      <alignment vertical="center" shrinkToFit="1"/>
    </xf>
    <xf numFmtId="199" fontId="35" fillId="0" borderId="16" xfId="94" applyNumberFormat="1" applyFont="1" applyFill="1" applyBorder="1" applyAlignment="1">
      <alignment vertical="center" shrinkToFit="1"/>
    </xf>
    <xf numFmtId="199" fontId="35" fillId="0" borderId="34" xfId="94" applyNumberFormat="1" applyFont="1" applyFill="1" applyBorder="1" applyAlignment="1">
      <alignment vertical="center" shrinkToFit="1"/>
    </xf>
    <xf numFmtId="199" fontId="35" fillId="0" borderId="21" xfId="94" applyNumberFormat="1" applyFont="1" applyFill="1" applyBorder="1" applyAlignment="1">
      <alignment vertical="center" shrinkToFit="1"/>
    </xf>
    <xf numFmtId="199" fontId="35" fillId="0" borderId="30" xfId="94" applyNumberFormat="1" applyFont="1" applyFill="1" applyBorder="1" applyAlignment="1">
      <alignment vertical="center" shrinkToFit="1"/>
    </xf>
    <xf numFmtId="199" fontId="35" fillId="0" borderId="18" xfId="94" applyNumberFormat="1" applyFont="1" applyFill="1" applyBorder="1" applyAlignment="1">
      <alignment vertical="center" shrinkToFit="1"/>
    </xf>
    <xf numFmtId="199" fontId="35" fillId="0" borderId="0" xfId="0" applyNumberFormat="1" applyFont="1" applyBorder="1">
      <alignment vertical="center"/>
    </xf>
    <xf numFmtId="199" fontId="35" fillId="0" borderId="34" xfId="94" applyNumberFormat="1" applyFont="1" applyFill="1" applyBorder="1" applyAlignment="1">
      <alignment horizontal="right" vertical="center" shrinkToFit="1"/>
    </xf>
    <xf numFmtId="199" fontId="35" fillId="0" borderId="21" xfId="0" applyNumberFormat="1" applyFont="1" applyFill="1" applyBorder="1" applyAlignment="1">
      <alignment horizontal="right" vertical="center"/>
    </xf>
    <xf numFmtId="199" fontId="35" fillId="0" borderId="0" xfId="0" applyNumberFormat="1" applyFont="1">
      <alignment vertical="center"/>
    </xf>
    <xf numFmtId="0" fontId="0" fillId="3" borderId="21" xfId="0" applyFont="1" applyFill="1" applyBorder="1" applyAlignment="1">
      <alignment horizontal="center" vertical="center"/>
    </xf>
    <xf numFmtId="0" fontId="34" fillId="0" borderId="17" xfId="0" applyFont="1" applyFill="1" applyBorder="1">
      <alignment vertical="center"/>
    </xf>
    <xf numFmtId="0" fontId="34" fillId="0" borderId="25" xfId="0" applyFont="1" applyFill="1" applyBorder="1">
      <alignment vertical="center"/>
    </xf>
    <xf numFmtId="0" fontId="34" fillId="0" borderId="31" xfId="0" applyFont="1" applyFill="1" applyBorder="1">
      <alignment vertical="center"/>
    </xf>
    <xf numFmtId="199" fontId="35" fillId="4" borderId="26" xfId="94" applyNumberFormat="1" applyFont="1" applyFill="1" applyBorder="1" applyAlignment="1">
      <alignment horizontal="right" vertical="center" shrinkToFit="1"/>
    </xf>
    <xf numFmtId="202" fontId="39" fillId="0" borderId="30" xfId="94" applyNumberFormat="1" applyFont="1" applyFill="1" applyBorder="1" applyAlignment="1">
      <alignment horizontal="right" vertical="center" wrapText="1"/>
    </xf>
    <xf numFmtId="202" fontId="39" fillId="0" borderId="37" xfId="94" applyNumberFormat="1" applyFont="1" applyFill="1" applyBorder="1" applyAlignment="1">
      <alignment horizontal="right" vertical="center" wrapText="1"/>
    </xf>
    <xf numFmtId="202" fontId="39" fillId="0" borderId="30" xfId="94" applyNumberFormat="1" applyFont="1" applyFill="1" applyBorder="1" applyAlignment="1">
      <alignment horizontal="right" vertical="center" shrinkToFit="1"/>
    </xf>
    <xf numFmtId="202" fontId="39" fillId="0" borderId="37" xfId="94" applyNumberFormat="1" applyFont="1" applyFill="1" applyBorder="1" applyAlignment="1">
      <alignment horizontal="right" vertical="center" shrinkToFit="1"/>
    </xf>
    <xf numFmtId="199" fontId="35" fillId="0" borderId="40" xfId="94" applyNumberFormat="1" applyFont="1" applyFill="1" applyBorder="1" applyAlignment="1">
      <alignment horizontal="right" vertical="center" shrinkToFit="1"/>
    </xf>
    <xf numFmtId="202" fontId="39" fillId="4" borderId="30" xfId="94" applyNumberFormat="1" applyFont="1" applyFill="1" applyBorder="1" applyAlignment="1">
      <alignment horizontal="right" vertical="center" shrinkToFit="1"/>
    </xf>
    <xf numFmtId="202" fontId="39" fillId="4" borderId="37" xfId="94" applyNumberFormat="1" applyFont="1" applyFill="1" applyBorder="1" applyAlignment="1">
      <alignment horizontal="right" vertical="center" shrinkToFit="1"/>
    </xf>
    <xf numFmtId="199" fontId="35" fillId="4" borderId="16" xfId="94" applyNumberFormat="1" applyFont="1" applyFill="1" applyBorder="1" applyAlignment="1">
      <alignment horizontal="right" vertical="center" shrinkToFit="1"/>
    </xf>
    <xf numFmtId="199" fontId="35" fillId="4" borderId="11" xfId="94" applyNumberFormat="1" applyFont="1" applyFill="1" applyBorder="1" applyAlignment="1">
      <alignment horizontal="right" vertical="center" shrinkToFit="1"/>
    </xf>
    <xf numFmtId="38" fontId="35" fillId="0" borderId="0" xfId="94" applyFont="1" applyFill="1">
      <alignment vertical="center"/>
    </xf>
    <xf numFmtId="38" fontId="35" fillId="0" borderId="0" xfId="94" applyFont="1" applyFill="1" applyBorder="1">
      <alignment vertical="center"/>
    </xf>
    <xf numFmtId="38" fontId="35" fillId="0" borderId="17" xfId="94" applyFont="1" applyFill="1" applyBorder="1" applyAlignment="1">
      <alignment horizontal="left" vertical="center"/>
    </xf>
    <xf numFmtId="38" fontId="35" fillId="0" borderId="39" xfId="94" applyFont="1" applyFill="1" applyBorder="1" applyAlignment="1">
      <alignment horizontal="right" vertical="center" wrapText="1"/>
    </xf>
    <xf numFmtId="38" fontId="35" fillId="4" borderId="39" xfId="94" applyFont="1" applyFill="1" applyBorder="1" applyAlignment="1">
      <alignment horizontal="right" vertical="center" wrapText="1"/>
    </xf>
    <xf numFmtId="38" fontId="35" fillId="4" borderId="39" xfId="94" applyFont="1" applyFill="1" applyBorder="1" applyAlignment="1">
      <alignment horizontal="right" vertical="center" shrinkToFit="1"/>
    </xf>
    <xf numFmtId="38" fontId="35" fillId="0" borderId="25" xfId="94" applyFont="1" applyFill="1" applyBorder="1" applyAlignment="1">
      <alignment horizontal="left" vertical="center"/>
    </xf>
    <xf numFmtId="38" fontId="35" fillId="0" borderId="39" xfId="94" applyFont="1" applyFill="1" applyBorder="1" applyAlignment="1">
      <alignment horizontal="right" vertical="center" shrinkToFit="1"/>
    </xf>
    <xf numFmtId="38" fontId="35" fillId="0" borderId="41" xfId="94" applyFont="1" applyFill="1" applyBorder="1" applyAlignment="1">
      <alignment horizontal="right" vertical="center" shrinkToFit="1"/>
    </xf>
    <xf numFmtId="38" fontId="35" fillId="4" borderId="41" xfId="94" applyFont="1" applyFill="1" applyBorder="1" applyAlignment="1">
      <alignment horizontal="right" vertical="center" shrinkToFit="1"/>
    </xf>
    <xf numFmtId="0" fontId="35" fillId="0" borderId="38" xfId="0" applyFont="1" applyFill="1" applyBorder="1" applyAlignment="1">
      <alignment horizontal="left" vertical="center"/>
    </xf>
    <xf numFmtId="199" fontId="35" fillId="0" borderId="42" xfId="94" applyNumberFormat="1" applyFont="1" applyFill="1" applyBorder="1" applyAlignment="1">
      <alignment horizontal="right" vertical="center" shrinkToFit="1"/>
    </xf>
    <xf numFmtId="38" fontId="35" fillId="0" borderId="23" xfId="94" applyFont="1" applyFill="1" applyBorder="1" applyAlignment="1">
      <alignment horizontal="left" vertical="center"/>
    </xf>
    <xf numFmtId="38" fontId="35" fillId="0" borderId="19" xfId="94" applyFont="1" applyFill="1" applyBorder="1" applyAlignment="1">
      <alignment horizontal="left" vertical="center"/>
    </xf>
    <xf numFmtId="38" fontId="35" fillId="0" borderId="20" xfId="94" applyFont="1" applyFill="1" applyBorder="1" applyAlignment="1">
      <alignment horizontal="right" vertical="center" wrapText="1"/>
    </xf>
    <xf numFmtId="38" fontId="35" fillId="4" borderId="20" xfId="94" applyFont="1" applyFill="1" applyBorder="1" applyAlignment="1">
      <alignment horizontal="right" vertical="center" wrapText="1"/>
    </xf>
    <xf numFmtId="38" fontId="35" fillId="4" borderId="20" xfId="94" applyFont="1" applyFill="1" applyBorder="1" applyAlignment="1">
      <alignment horizontal="right" vertical="center" shrinkToFit="1"/>
    </xf>
    <xf numFmtId="38" fontId="35" fillId="0" borderId="32" xfId="94" applyFont="1" applyFill="1" applyBorder="1" applyAlignment="1">
      <alignment horizontal="left" vertical="center"/>
    </xf>
    <xf numFmtId="38" fontId="35" fillId="0" borderId="31" xfId="94" applyFont="1" applyFill="1" applyBorder="1" applyAlignment="1">
      <alignment horizontal="left" vertical="center"/>
    </xf>
    <xf numFmtId="38" fontId="35" fillId="4" borderId="37" xfId="94" applyFont="1" applyFill="1" applyBorder="1" applyAlignment="1">
      <alignment horizontal="right" vertical="center" shrinkToFit="1"/>
    </xf>
    <xf numFmtId="38" fontId="35" fillId="0" borderId="37" xfId="94" applyFont="1" applyFill="1" applyBorder="1" applyAlignment="1">
      <alignment horizontal="right" vertical="center" shrinkToFit="1"/>
    </xf>
    <xf numFmtId="38" fontId="35" fillId="0" borderId="35" xfId="94" applyFont="1" applyFill="1" applyBorder="1" applyAlignment="1">
      <alignment horizontal="left" vertical="center"/>
    </xf>
    <xf numFmtId="38" fontId="35" fillId="0" borderId="20" xfId="94" applyFont="1" applyFill="1" applyBorder="1" applyAlignment="1">
      <alignment horizontal="right" vertical="center" shrinkToFit="1"/>
    </xf>
    <xf numFmtId="38" fontId="35" fillId="0" borderId="34" xfId="94" applyFont="1" applyFill="1" applyBorder="1" applyAlignment="1">
      <alignment horizontal="right" vertical="center" shrinkToFit="1"/>
    </xf>
    <xf numFmtId="38" fontId="35" fillId="0" borderId="36" xfId="94" applyFont="1" applyFill="1" applyBorder="1" applyAlignment="1">
      <alignment horizontal="left" vertical="center"/>
    </xf>
    <xf numFmtId="0" fontId="35" fillId="0" borderId="0" xfId="0" applyFont="1" applyFill="1" applyBorder="1" applyAlignment="1">
      <alignment vertical="center"/>
    </xf>
    <xf numFmtId="0" fontId="35" fillId="3" borderId="17" xfId="0" applyFont="1" applyFill="1" applyBorder="1" applyAlignment="1">
      <alignment horizontal="left" vertical="center"/>
    </xf>
    <xf numFmtId="0" fontId="35" fillId="3" borderId="25" xfId="0" applyFont="1" applyFill="1" applyBorder="1" applyAlignment="1">
      <alignment horizontal="left" vertical="center"/>
    </xf>
    <xf numFmtId="0" fontId="35" fillId="0" borderId="1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3" borderId="7" xfId="0" applyFont="1" applyFill="1" applyBorder="1" applyAlignment="1">
      <alignment horizontal="center" vertical="center"/>
    </xf>
    <xf numFmtId="0" fontId="35" fillId="3" borderId="22" xfId="0" applyFont="1" applyFill="1" applyBorder="1" applyAlignment="1">
      <alignment horizontal="center" vertical="center"/>
    </xf>
  </cellXfs>
  <cellStyles count="96">
    <cellStyle name="１位" xfId="2"/>
    <cellStyle name="Calc Currency (0)" xfId="3"/>
    <cellStyle name="Comma_Full Year FY96" xfId="4"/>
    <cellStyle name="Currency [0]_Full Year FY96" xfId="5"/>
    <cellStyle name="Currency_Full Year FY96" xfId="6"/>
    <cellStyle name="entry" xfId="7"/>
    <cellStyle name="Header1" xfId="8"/>
    <cellStyle name="Header2" xfId="9"/>
    <cellStyle name="Milliers [0]_AR1194" xfId="10"/>
    <cellStyle name="Milliers_AR1194" xfId="11"/>
    <cellStyle name="Mon騁aire [0]_AR1194" xfId="12"/>
    <cellStyle name="Mon騁aire_AR1194" xfId="13"/>
    <cellStyle name="ＭＳ" xfId="14"/>
    <cellStyle name="no dec" xfId="15"/>
    <cellStyle name="Normal - ｽﾀｲﾙ1" xfId="16"/>
    <cellStyle name="Normal - ｽﾀｲﾙ2" xfId="17"/>
    <cellStyle name="Normal - ｽﾀｲﾙ3" xfId="18"/>
    <cellStyle name="Normal - ｽﾀｲﾙ4" xfId="19"/>
    <cellStyle name="Normal - ｽﾀｲﾙ5" xfId="20"/>
    <cellStyle name="Normal - ｽﾀｲﾙ6" xfId="21"/>
    <cellStyle name="Normal - ｽﾀｲﾙ7" xfId="22"/>
    <cellStyle name="Normal - ｽﾀｲﾙ8" xfId="23"/>
    <cellStyle name="Normal_#18-Internet" xfId="24"/>
    <cellStyle name="price" xfId="25"/>
    <cellStyle name="PSChar" xfId="26"/>
    <cellStyle name="PSHeading" xfId="27"/>
    <cellStyle name="revised" xfId="28"/>
    <cellStyle name="section" xfId="29"/>
    <cellStyle name="STYLE1" xfId="30"/>
    <cellStyle name="title" xfId="31"/>
    <cellStyle name="カンマ" xfId="32"/>
    <cellStyle name="スタイル 1" xfId="33"/>
    <cellStyle name="スタイル 2" xfId="34"/>
    <cellStyle name="ﾀｲﾄﾙ1" xfId="35"/>
    <cellStyle name="ﾀｲﾄﾙ2" xfId="36"/>
    <cellStyle name="パーセント" xfId="95" builtinId="5"/>
    <cellStyle name="パーセント 2" xfId="37"/>
    <cellStyle name="パーセント 3" xfId="38"/>
    <cellStyle name="パーセント()" xfId="39"/>
    <cellStyle name="パーセント(0.00)" xfId="40"/>
    <cellStyle name="パーセント[0.00]" xfId="41"/>
    <cellStyle name="ペ－ジ" xfId="42"/>
    <cellStyle name="円" xfId="43"/>
    <cellStyle name="罫線" xfId="44"/>
    <cellStyle name="計算書" xfId="45"/>
    <cellStyle name="桁区切り" xfId="94" builtinId="6"/>
    <cellStyle name="桁区切り [0.000]" xfId="46"/>
    <cellStyle name="桁区切り 2" xfId="47"/>
    <cellStyle name="桁区切り 2 2" xfId="48"/>
    <cellStyle name="桁区切り 2 3" xfId="49"/>
    <cellStyle name="桁区切り 2 3 2" xfId="50"/>
    <cellStyle name="桁区切り 2 4" xfId="51"/>
    <cellStyle name="桁区切り 3" xfId="52"/>
    <cellStyle name="桁区切り 4" xfId="53"/>
    <cellStyle name="桁区切り 4 2" xfId="54"/>
    <cellStyle name="桁区切り 4 3" xfId="55"/>
    <cellStyle name="桁区切り 5" xfId="56"/>
    <cellStyle name="桁区切り（０なし）" xfId="57"/>
    <cellStyle name="桁区切り（０なし） 2" xfId="58"/>
    <cellStyle name="建設" xfId="59"/>
    <cellStyle name="見出し１" xfId="60"/>
    <cellStyle name="見出し２" xfId="61"/>
    <cellStyle name="合計" xfId="62"/>
    <cellStyle name="小数" xfId="63"/>
    <cellStyle name="上付" xfId="64"/>
    <cellStyle name="数量0桁" xfId="65"/>
    <cellStyle name="数量1桁" xfId="66"/>
    <cellStyle name="数量１桁" xfId="67"/>
    <cellStyle name="数量1桁_数量計算書" xfId="68"/>
    <cellStyle name="数量2桁" xfId="69"/>
    <cellStyle name="数量3桁" xfId="70"/>
    <cellStyle name="数量３桁" xfId="71"/>
    <cellStyle name="数量3桁_PUL数量計算書" xfId="72"/>
    <cellStyle name="数量4桁" xfId="73"/>
    <cellStyle name="赤数量１桁" xfId="74"/>
    <cellStyle name="折り返し" xfId="75"/>
    <cellStyle name="単位" xfId="76"/>
    <cellStyle name="単位数量" xfId="77"/>
    <cellStyle name="南部" xfId="78"/>
    <cellStyle name="日付" xfId="79"/>
    <cellStyle name="年月" xfId="80"/>
    <cellStyle name="標準" xfId="0" builtinId="0"/>
    <cellStyle name="標準 2" xfId="81"/>
    <cellStyle name="標準 2 2" xfId="82"/>
    <cellStyle name="標準 2 3" xfId="83"/>
    <cellStyle name="標準 2 4" xfId="84"/>
    <cellStyle name="標準 3" xfId="85"/>
    <cellStyle name="標準 3 2" xfId="86"/>
    <cellStyle name="標準 4" xfId="87"/>
    <cellStyle name="標準 5" xfId="88"/>
    <cellStyle name="標準 5 2" xfId="89"/>
    <cellStyle name="標準 6" xfId="90"/>
    <cellStyle name="標準 7" xfId="91"/>
    <cellStyle name="標準 8" xfId="1"/>
    <cellStyle name="標準1" xfId="92"/>
    <cellStyle name="未定義" xfId="93"/>
  </cellStyles>
  <dxfs count="0"/>
  <tableStyles count="0" defaultTableStyle="TableStyleMedium2" defaultPivotStyle="PivotStyleLight16"/>
  <colors>
    <mruColors>
      <color rgb="FFD9D9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kym_Bak\&#20316;&#26989;&#12456;&#12522;&#12450;\&#12518;&#12491;&#12458;&#12531;\&#9675;&#24179;&#25104;14&#24180;&#24230;&#12288;&#23696;&#38428;&#22269;&#36947;&#31649;&#20869;&#28204;&#37327;&#35373;&#35336;&#26989;&#21209;\&#9312;&#19968;&#33324;&#22269;&#36947;21&#21495;&#21508;&#21209;&#21407;&#24066;&#40284;&#27836;&#26481;&#30010;&#22320;&#21306;&#20132;&#24046;&#28857;&#35443;&#32048;&#35373;&#35336;\01-&#22577;&#21578;&#26360;\&#65300;&#65295;&#12288;&#25968;&#37327;&#35336;&#31639;&#26360;(&#65330;&#65298;&#65297;&#21495;&#65289;%20(version%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nou_1\&#19977;&#29577;&#35373;&#35336;&#20849;&#26377;-Sanou_1_(host)\04016-&#20302;&#27700;&#35703;&#23736;&#35373;&#35336;&#65288;&#24489;&#24314;&#65289;\&#25104;&#26524;&#22259;&#38754;\&#19968;&#27425;&#26045;&#24037;&#19977;&#23478;&#22320;&#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008\&#25216;&#34899;&#65298;&#37096;&#29992;\&#65297;&#65302;&#21495;~1\&#31532;8&#31456;\Works\exl\DOURO\&#23433;&#25151;&#22320;&#21306;&#65288;&#12381;&#12398;2)\&#26412;&#32218;&#27178;&#2602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008\&#25216;&#34899;&#65298;&#37096;&#29992;\USER\&#23433;&#25151;&#22320;&#21306;&#65302;&#21495;\&#26412;&#20307;&#24037;\USER\&#26354;&#27810;&#12488;&#12531;\&#21336;&#20301;&#25968;&#37327;\&#20596;&#24111;&#2403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13&#25104;&#26524;\b%20H13&#26481;&#28023;&#29872;&#29366;&#28716;&#25144;&#21271;IC&#27211;&#19979;&#37096;&#24037;&#24037;&#20107;\&#25968;&#37327;&#65288;&#65402;&#65437;&#65403;&#65433;&#25104;&#26524;&#65289;\&#27211;&#21488;&#65288;&#25913;&#65289;\&#26481;&#28023;&#29872;&#29366;-&#65313;&#65298;&#25968;&#37327;&#20462;&#274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008\&#25216;&#34899;&#65298;&#37096;&#29992;\WINDOWS\&#65411;&#65438;&#65405;&#65400;&#65412;&#65391;&#65420;&#65439;\&#26481;&#33883;&#21271;&#37096;\5&#31456;.&#25968;&#373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32207;&#25324;&#25968;&#37327;97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o650l\E&#65412;&#65438;&#65431;&#65394;&#65420;&#65438;\2002's&#26989;&#21209;\9&#21495;&#38651;&#32218;&#20849;&#21516;&#28317;\Report\9&#21495;&#21336;&#20301;&#25968;&#37327;(&#20849;&#36890;&#19979;&#124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s-003\&#26989;&#21209;\12-14&#28716;&#25144;\&#20843;&#33609;&#65321;&#65315;\&#25968;&#37327;&#35336;&#31639;\&#21271;&#12521;&#12531;&#12503;\&#21336;&#20301;&#25968;&#373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uchigami\&#35373;&#35336;&#26989;&#21209;2003\My%20Documents\&#12456;&#12452;&#12539;&#12471;&#12452;&#12539;&#12487;&#12452;&#26989;&#21209;\&#24179;&#25104;14&#24180;&#24230;&#26989;&#21209;\&#28193;&#21407;&#20462;&#27491;&#12381;&#12398;2\&#21306;&#38291;1&#22259;&#38754;&#12539;&#25968;&#37327;\&#20462;&#27491;&#21306;&#38291;1&#22303;&#24037;&#25968;&#37327;-&#28193;&#214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003\&#26989;&#21209;\Documents%20and%20Settings\mizuno\&#12487;&#12473;&#12463;&#12488;&#12483;&#12503;\&#25968;&#37327;&#35336;&#31639;&#26360;&#65288;&#31532;&#65298;&#22238;&#65289;\&#20184;&#24111;&#35373;&#20633;&#24037;\&#65418;&#65437;&#65412;&#65438;&#65422;&#65392;&#65433;&#31561;&#24310;&#38263;&#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532;&#65298;&#27425;/&#20107;&#26989;&#36027;49&#20740;&#20870;/&#21454;&#20837;&#65300;&#65301;/&#65402;&#65437;&#65403;&#65433;&#28193;H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inami\&#39640;&#23665;&#22269;&#36947;\S\99S02-&#20986;&#38642;&#38450;&#27874;ST\&#20986;&#38642;&#38450;&#27874;ST&#12288;&#19978;&#37096;&#24037;&#25968;&#37327;&#35336;&#31639;&#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7064hd003\&#36947;&#36335;&#35373;&#35336;G\&#35373;&#35336;&#22259;\&#27827;&#27941;&#19979;&#30000;&#20104;&#20633;&#35373;&#35336;\&#26908;&#35342;&#22259;\2&#26399;&#25968;&#37327;&#35336;&#31639;&#26360;\&#20234;&#35910;&#26412;&#32218;&#9318;&#19979;&#30000;&#21271;IC&#25968;&#37327;&#35336;&#31639;&#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UCHIGAMI\&#35373;&#35336;&#26989;&#21209;\My%20Documents\&#12456;&#12452;&#12539;&#12471;&#12452;&#12539;&#12487;&#12452;&#26989;&#21209;\&#24179;&#25104;13&#24180;&#24230;&#26989;&#21209;\01-C01-040&#28193;&#21407;&#38634;&#23849;&#20104;&#38450;&#26613;&#19979;&#37096;&#24037;\LM&#12502;&#12525;&#12483;&#12463;&#20462;&#27491;\LM&#25968;&#37327;-&#28193;&#214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chigami\&#35373;&#35336;&#26989;&#21209;2003\My%20Documents\&#12456;&#12452;&#12539;&#12471;&#12452;&#12539;&#12487;&#12452;&#26989;&#21209;\&#24179;&#25104;14&#24180;&#24230;&#26989;&#21209;\&#28193;&#21407;&#20462;&#27491;&#12381;&#12398;2\&#21306;&#38291;2&#22259;&#38754;&#12539;&#25968;&#37327;\A&#65374;K&#28193;&#214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12450;&#12531;&#12459;&#12540;&#25968;&#373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kym_Bak\&#20316;&#26989;&#12456;&#12522;&#12450;\&#12849;&#21561;&#19978;&#25216;&#30740;&#12467;&#12531;&#12469;&#12523;&#12479;&#12531;&#12488;\15-19%20%20&#22823;&#25144;&#24029;&#12480;&#12512;&#36947;&#36335;&#35443;&#32048;&#25968;&#37327;&#35336;&#31639;&#26989;&#21209;\03%20&#25968;&#37327;&#35336;&#31639;&#26360;\&#20104;&#20633;&#35373;&#35336;\01B-&#36947;&#36335;&#25913;&#33391;&#25968;&#37327;&#35336;&#31639;&#26360;&#25913;&#33391;&#65300;&#8544;&#65288;&#25968;&#24335;&#854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09\&#20849;&#26377;\&#20250;&#31038;\&#25104;&#26524;\&#25968;&#37327;&#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3509;&#26494;\WORK\Data\&#20140;&#37117;&#27497;&#36947;&#35373;&#32622;\Rev-2\&#25968;&#37327;&#35336;&#3163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7064hd003\&#36947;&#36335;&#35373;&#35336;G\&#21336;&#20301;&#25968;&#37327;&#12493;&#12479;\&#26647;&#26481;&#27700;&#21475;&#25968;&#37327;&#35336;&#31639;&#26360;\02_&#25793;&#22721;&#24037;\01_&#37325;&#21147;&#24335;&#25793;&#22721;\3&#24037;&#21306;\&#65420;&#65439;&#65434;&#65399;&#26448;&#26009;&#38619;&#24418;&#652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3f-filesv\e\&#24037;&#21495;&#21029;\15-03&#23433;&#23041;&#24029;&#12480;&#12512;&#8548;&#21495;&#27211;&#65288;&#26085;&#26412;&#24037;&#21942;&#65289;\&#25968;&#37327;&#35336;&#31639;\&#65420;&#65438;&#65435;&#65391;&#65400;&#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OWS/&#65411;&#65438;&#65405;&#65400;&#65412;&#65391;&#65420;&#65439;/&#9312;&#26085;&#36914;&#65374;&#38263;&#20037;&#25163;200&#20870;-H20-3&#26009;&#37329;&#25152;-&#27211;&#22615;&#12354;&#12426;-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HIZUOKA_PC016\&#22806;&#20184;&#12369;MO\program%20files\eudora\attach\H1&#65298;&#12288;&#31649;&#20869;&#27211;&#26753;&#28857;&#26908;&#26989;&#21209;..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tu/&#26032;&#12375;&#12356;&#12501;&#12457;&#12523;&#12480;/&#65320;&#65297;&#65298;&#12288;&#35373;&#35336;&#26360;/H1&#65298;&#12288;&#31649;&#20869;&#27211;&#26753;&#28857;&#26908;&#26989;&#21209;..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の流れ"/>
      <sheetName val="表紙目次"/>
      <sheetName val="総括"/>
      <sheetName val="土工入力データ"/>
      <sheetName val="土工計算書"/>
      <sheetName val="法面入力データ "/>
      <sheetName val="法面計算書"/>
      <sheetName val="舗装入力データ "/>
      <sheetName val="舗装計算書 "/>
      <sheetName val="擁壁工"/>
      <sheetName val="擁壁工調書"/>
      <sheetName val="小型水路工集計表 "/>
      <sheetName val="小型水路調書"/>
      <sheetName val="ロックネット"/>
      <sheetName val="防護柵集計表"/>
      <sheetName val="防護柵調書"/>
      <sheetName val="道路付属施設集計表"/>
      <sheetName val="道路付属施設調書"/>
      <sheetName val="構造物撤去集計表"/>
      <sheetName val="構造物撤去調書"/>
      <sheetName val="集計表 (3)"/>
      <sheetName val="調書 (3)"/>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
      <sheetName val="土工表紙"/>
      <sheetName val="掘削工総括"/>
      <sheetName val="掘削工"/>
      <sheetName val="掘削集計"/>
      <sheetName val="盛土工総括"/>
      <sheetName val="盛土工"/>
      <sheetName val="盛土集計"/>
      <sheetName val="護岸基礎表紙"/>
      <sheetName val="作業土工総括"/>
      <sheetName val="護岸基礎計算"/>
      <sheetName val="床堀"/>
      <sheetName val="埋戻①"/>
      <sheetName val="基礎表紙"/>
      <sheetName val="基礎工計算書"/>
      <sheetName val="基礎Ａ表紙"/>
      <sheetName val="基礎A計算書"/>
      <sheetName val="基礎B表紙"/>
      <sheetName val="基礎B計算書"/>
      <sheetName val="法覆護岸工表紙"/>
      <sheetName val="ﾌﾟﾚｺﾝｸﾘｰﾄ張工"/>
      <sheetName val="プレｺﾝｸﾘｰﾄ張一式"/>
      <sheetName val="ﾌﾟﾚコンA-1単位"/>
      <sheetName val="ﾌﾟﾚコンA-1単位当"/>
      <sheetName val="ﾌﾟﾚコンA-2単位"/>
      <sheetName val="ﾌﾟﾚコンA-2単位当"/>
      <sheetName val="ﾌﾟﾚコンC単位"/>
      <sheetName val="ﾌﾟﾚコンC単位当"/>
      <sheetName val="カゴマット工"/>
      <sheetName val="かごマット集計"/>
      <sheetName val="護岸付属物工"/>
      <sheetName val="護岸付属物一式"/>
      <sheetName val="止水壁単位当"/>
      <sheetName val="止水壁計算"/>
      <sheetName val="根固工表紙"/>
      <sheetName val="根固ﾌﾞﾛｯｸ工一式"/>
      <sheetName val="根固ﾌﾞﾛｯｸ計算"/>
      <sheetName val="根固め集計"/>
      <sheetName val="吸出し防止材集計"/>
      <sheetName val="水制工一式当"/>
      <sheetName val="水制工計算"/>
      <sheetName val="構造物撤去"/>
      <sheetName val="撤去工一式当"/>
      <sheetName val="撤去工計算"/>
      <sheetName val="撤去工計算 (2)"/>
      <sheetName val="仮設工"/>
      <sheetName val="締切盛土"/>
      <sheetName val="締切盛土計算"/>
      <sheetName val="締切盛土撤去"/>
      <sheetName val="仮設工計算"/>
      <sheetName val="仮締切盛土"/>
      <sheetName val="ﾋﾞﾆｰﾙｼｰﾄ"/>
      <sheetName val="参考資料"/>
      <sheetName val="土工配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Q5">
            <v>20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断暗渠A2"/>
    </sheetNames>
    <sheetDataSet>
      <sheetData sheetId="0" refreshError="1">
        <row r="103">
          <cell r="O103">
            <v>23.78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位数量"/>
      <sheetName val="表紙"/>
      <sheetName val="工種別延長"/>
      <sheetName val="起点側延長調書"/>
      <sheetName val="終点側延長調書"/>
      <sheetName val="鉄筋"/>
      <sheetName val="支保工図面"/>
      <sheetName val="側帯工"/>
    </sheetNames>
    <definedNames>
      <definedName name="plx"/>
      <definedName name="ply"/>
      <definedName name="prx"/>
      <definedName name="pry"/>
    </definedNames>
    <sheetDataSet>
      <sheetData sheetId="0"/>
      <sheetData sheetId="1"/>
      <sheetData sheetId="2"/>
      <sheetData sheetId="3"/>
      <sheetData sheetId="4"/>
      <sheetData sheetId="5"/>
      <sheetData sheetId="6"/>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１"/>
      <sheetName val="１－１"/>
      <sheetName val="A2土工集計"/>
      <sheetName val="Ａ２土工"/>
    </sheetNames>
    <sheetDataSet>
      <sheetData sheetId="0" refreshError="1"/>
      <sheetData sheetId="1" refreshError="1"/>
      <sheetData sheetId="2"/>
      <sheetData sheetId="3" refreshError="1"/>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位数量"/>
      <sheetName val="表紙"/>
      <sheetName val="工種別延長"/>
      <sheetName val="起点側延長調書"/>
      <sheetName val="終点側延長調書"/>
      <sheetName val="鉄筋"/>
      <sheetName val="支保工図面"/>
      <sheetName val="延長区分"/>
      <sheetName val="ｾﾝﾄﾙ打継目"/>
      <sheetName val="支保工建込み"/>
      <sheetName val="総括表①"/>
      <sheetName val="総括表 (2)①"/>
      <sheetName val="鋼矢板工集計表"/>
      <sheetName val="鋼矢板計算書"/>
      <sheetName val="支保工集計表"/>
      <sheetName val="支保工計算書"/>
      <sheetName val="笠コンクリート工集計表"/>
      <sheetName val="笠コン計算書 "/>
      <sheetName val="表紙 (2)"/>
      <sheetName val="ﾛｯｸﾎﾞﾙﾄ"/>
      <sheetName val="ﾌｫｱﾎﾟｰﾘﾝｸﾞ"/>
      <sheetName val="控除計算"/>
      <sheetName val="笠コン単位数量"/>
      <sheetName val="止水壁工集計表"/>
      <sheetName val="止水壁工計算書"/>
      <sheetName val="総括表 ②"/>
      <sheetName val="止水壁工集計表②"/>
      <sheetName val="止水壁工計算書 (2)"/>
      <sheetName val="掘削"/>
      <sheetName val="起点側掘削延長"/>
      <sheetName val="終点側掘削延長"/>
      <sheetName val="吹付コンクリート"/>
      <sheetName val="覆工コンクリート"/>
      <sheetName val="型枠"/>
      <sheetName val="起点側坑口付"/>
      <sheetName val="終点側坑口付"/>
      <sheetName val="金網･防水シート"/>
      <sheetName val="アーチ支保工"/>
      <sheetName val="鋼アーチ図面"/>
      <sheetName val="加背割り数量"/>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ア条件"/>
      <sheetName val="ア集計"/>
      <sheetName val="ア内訳"/>
      <sheetName val="ア総括 "/>
      <sheetName val="杭数量"/>
      <sheetName val="腹集計"/>
      <sheetName val="腹規格"/>
      <sheetName val="腹重量"/>
      <sheetName val="溶接"/>
      <sheetName val="杭頭工"/>
      <sheetName val="土量計算書"/>
    </sheetNames>
    <sheetDataSet>
      <sheetData sheetId="0"/>
      <sheetData sheetId="1">
        <row r="6">
          <cell r="J6" t="str">
            <v>F20TA</v>
          </cell>
          <cell r="K6" t="str">
            <v>F40TA</v>
          </cell>
          <cell r="L6" t="str">
            <v>F50TA</v>
          </cell>
          <cell r="M6" t="str">
            <v>F60TA</v>
          </cell>
          <cell r="N6" t="str">
            <v>F70TA</v>
          </cell>
          <cell r="O6" t="str">
            <v>F100TA</v>
          </cell>
          <cell r="P6" t="str">
            <v>F110TA</v>
          </cell>
          <cell r="Q6" t="str">
            <v>F130TA</v>
          </cell>
          <cell r="R6" t="str">
            <v>F170TA</v>
          </cell>
        </row>
        <row r="7">
          <cell r="I7" t="str">
            <v>構成</v>
          </cell>
          <cell r="J7" t="str">
            <v>1*φ15.2</v>
          </cell>
          <cell r="K7" t="str">
            <v>1*φ17.8</v>
          </cell>
          <cell r="L7" t="str">
            <v>1*φ20.3</v>
          </cell>
          <cell r="M7" t="str">
            <v>1*φ21.8</v>
          </cell>
          <cell r="N7" t="str">
            <v>7*φ9.5</v>
          </cell>
          <cell r="O7" t="str">
            <v>7*φ11.1</v>
          </cell>
          <cell r="P7" t="str">
            <v>7*φ12.4</v>
          </cell>
          <cell r="Q7" t="str">
            <v>7*φ12.7</v>
          </cell>
          <cell r="R7" t="str">
            <v>7*φ15.2</v>
          </cell>
        </row>
        <row r="8">
          <cell r="I8" t="str">
            <v>削孔径　(無)</v>
          </cell>
          <cell r="J8">
            <v>90</v>
          </cell>
          <cell r="K8">
            <v>90</v>
          </cell>
          <cell r="L8">
            <v>115</v>
          </cell>
          <cell r="M8">
            <v>115</v>
          </cell>
          <cell r="N8">
            <v>115</v>
          </cell>
          <cell r="O8">
            <v>115</v>
          </cell>
          <cell r="P8">
            <v>135</v>
          </cell>
          <cell r="Q8">
            <v>135</v>
          </cell>
          <cell r="R8">
            <v>135</v>
          </cell>
        </row>
        <row r="9">
          <cell r="I9" t="str">
            <v xml:space="preserve">                 (有)</v>
          </cell>
          <cell r="J9">
            <v>115</v>
          </cell>
          <cell r="K9">
            <v>115</v>
          </cell>
          <cell r="L9">
            <v>135</v>
          </cell>
          <cell r="M9">
            <v>135</v>
          </cell>
          <cell r="N9">
            <v>135</v>
          </cell>
          <cell r="O9">
            <v>135</v>
          </cell>
          <cell r="P9">
            <v>146</v>
          </cell>
          <cell r="Q9">
            <v>146</v>
          </cell>
          <cell r="R9">
            <v>146</v>
          </cell>
        </row>
        <row r="10">
          <cell r="I10" t="str">
            <v>注入パイプ径</v>
          </cell>
          <cell r="J10">
            <v>27</v>
          </cell>
          <cell r="K10">
            <v>27</v>
          </cell>
          <cell r="L10">
            <v>27</v>
          </cell>
          <cell r="M10">
            <v>27</v>
          </cell>
          <cell r="N10">
            <v>27</v>
          </cell>
          <cell r="O10">
            <v>27</v>
          </cell>
          <cell r="P10">
            <v>27</v>
          </cell>
          <cell r="Q10">
            <v>27</v>
          </cell>
          <cell r="R10">
            <v>27</v>
          </cell>
        </row>
        <row r="11">
          <cell r="I11" t="str">
            <v>スライドパイプ径</v>
          </cell>
          <cell r="J11">
            <v>34</v>
          </cell>
          <cell r="K11">
            <v>37</v>
          </cell>
          <cell r="L11">
            <v>40</v>
          </cell>
          <cell r="M11">
            <v>42</v>
          </cell>
          <cell r="N11">
            <v>52</v>
          </cell>
          <cell r="O11">
            <v>56</v>
          </cell>
          <cell r="P11">
            <v>61</v>
          </cell>
          <cell r="Q11">
            <v>61</v>
          </cell>
          <cell r="R11">
            <v>71</v>
          </cell>
        </row>
        <row r="12">
          <cell r="I12" t="str">
            <v>マンション長</v>
          </cell>
          <cell r="J12">
            <v>360</v>
          </cell>
          <cell r="K12">
            <v>370</v>
          </cell>
          <cell r="L12">
            <v>385</v>
          </cell>
          <cell r="M12">
            <v>390</v>
          </cell>
          <cell r="N12">
            <v>410</v>
          </cell>
          <cell r="O12">
            <v>485</v>
          </cell>
          <cell r="P12">
            <v>530</v>
          </cell>
          <cell r="Q12">
            <v>580</v>
          </cell>
          <cell r="R12">
            <v>675</v>
          </cell>
        </row>
        <row r="13">
          <cell r="I13" t="str">
            <v>定着体長　1</v>
          </cell>
          <cell r="J13">
            <v>1200</v>
          </cell>
          <cell r="K13">
            <v>1500</v>
          </cell>
          <cell r="L13">
            <v>1700</v>
          </cell>
          <cell r="M13">
            <v>1900</v>
          </cell>
          <cell r="N13">
            <v>1900</v>
          </cell>
          <cell r="O13">
            <v>2400</v>
          </cell>
          <cell r="P13">
            <v>2600</v>
          </cell>
          <cell r="Q13">
            <v>2800</v>
          </cell>
          <cell r="R13">
            <v>3200</v>
          </cell>
        </row>
        <row r="14">
          <cell r="I14" t="str">
            <v>"         2</v>
          </cell>
          <cell r="J14">
            <v>1800</v>
          </cell>
          <cell r="K14">
            <v>2200</v>
          </cell>
          <cell r="L14">
            <v>2600</v>
          </cell>
          <cell r="M14">
            <v>2900</v>
          </cell>
          <cell r="N14">
            <v>3100</v>
          </cell>
          <cell r="O14">
            <v>3800</v>
          </cell>
          <cell r="P14">
            <v>4100</v>
          </cell>
          <cell r="Q14">
            <v>4500</v>
          </cell>
          <cell r="R14">
            <v>3200</v>
          </cell>
        </row>
        <row r="15">
          <cell r="I15" t="str">
            <v>定着体径</v>
          </cell>
          <cell r="J15">
            <v>38.1</v>
          </cell>
          <cell r="K15">
            <v>45</v>
          </cell>
          <cell r="L15">
            <v>48.6</v>
          </cell>
          <cell r="M15">
            <v>50.8</v>
          </cell>
          <cell r="N15">
            <v>60.5</v>
          </cell>
          <cell r="O15">
            <v>65</v>
          </cell>
          <cell r="P15">
            <v>70</v>
          </cell>
          <cell r="Q15">
            <v>73</v>
          </cell>
          <cell r="R15">
            <v>85</v>
          </cell>
        </row>
        <row r="16">
          <cell r="J16" t="str">
            <v xml:space="preserve">1*φ15.2  F20TA  </v>
          </cell>
          <cell r="K16" t="str">
            <v>1*φ17.8  F40TA</v>
          </cell>
          <cell r="L16" t="str">
            <v>1*φ20.3  F50TA</v>
          </cell>
          <cell r="M16" t="str">
            <v xml:space="preserve">1*φ21.8  F60TA </v>
          </cell>
          <cell r="N16" t="str">
            <v>7*φ9.5  F70TA</v>
          </cell>
          <cell r="O16" t="str">
            <v>7*φ11.1  F100TA</v>
          </cell>
          <cell r="P16" t="str">
            <v>7*φ12.4  F110TA</v>
          </cell>
          <cell r="Q16" t="str">
            <v>7*φ12.7  F130TA</v>
          </cell>
          <cell r="R16" t="str">
            <v>7*φ15.2  F170TA</v>
          </cell>
        </row>
        <row r="17">
          <cell r="J17" t="str">
            <v>削孔径　φ90</v>
          </cell>
          <cell r="K17" t="str">
            <v>削孔径　φ90</v>
          </cell>
          <cell r="L17" t="str">
            <v>削孔径　φ115</v>
          </cell>
          <cell r="M17" t="str">
            <v>削孔径　φ115</v>
          </cell>
          <cell r="N17" t="str">
            <v>削孔径　φ115</v>
          </cell>
          <cell r="O17" t="str">
            <v>削孔径　φ115</v>
          </cell>
          <cell r="P17" t="str">
            <v>削孔径　φ135</v>
          </cell>
          <cell r="Q17" t="str">
            <v>削孔径　φ135</v>
          </cell>
          <cell r="R17" t="str">
            <v>削孔径　φ135</v>
          </cell>
        </row>
        <row r="18">
          <cell r="J18" t="str">
            <v>削孔径　φ115</v>
          </cell>
          <cell r="K18" t="str">
            <v>削孔径　φ115</v>
          </cell>
          <cell r="L18" t="str">
            <v>削孔径　φ135</v>
          </cell>
          <cell r="M18" t="str">
            <v>削孔径　φ135</v>
          </cell>
          <cell r="N18" t="str">
            <v>削孔径　φ135</v>
          </cell>
          <cell r="O18" t="str">
            <v>削孔径　φ135</v>
          </cell>
          <cell r="P18" t="str">
            <v>削孔径　φ146</v>
          </cell>
          <cell r="Q18" t="str">
            <v>削孔径　φ146</v>
          </cell>
          <cell r="R18" t="str">
            <v>削孔径　φ146</v>
          </cell>
        </row>
        <row r="19">
          <cell r="J19" t="str">
            <v>φ27.0</v>
          </cell>
          <cell r="K19" t="str">
            <v>φ21.5</v>
          </cell>
          <cell r="L19" t="str">
            <v>φ21.5</v>
          </cell>
          <cell r="M19" t="str">
            <v>φ21.5</v>
          </cell>
          <cell r="N19" t="str">
            <v>φ27.0</v>
          </cell>
          <cell r="O19" t="str">
            <v>φ27.0</v>
          </cell>
          <cell r="P19" t="str">
            <v>φ21.5</v>
          </cell>
          <cell r="Q19" t="str">
            <v>φ21.5</v>
          </cell>
          <cell r="R19" t="str">
            <v>φ27.0</v>
          </cell>
        </row>
        <row r="20">
          <cell r="J20" t="str">
            <v>(F20TA用)</v>
          </cell>
          <cell r="K20" t="str">
            <v>(F40TA用)</v>
          </cell>
          <cell r="L20" t="str">
            <v>(F50TA用)</v>
          </cell>
          <cell r="M20" t="str">
            <v>(F60TA用)</v>
          </cell>
          <cell r="N20" t="str">
            <v>(F70TA用)</v>
          </cell>
          <cell r="O20" t="str">
            <v>(F100TA用)</v>
          </cell>
          <cell r="P20" t="str">
            <v>(F110TA用)</v>
          </cell>
          <cell r="Q20" t="str">
            <v>(F130TA用)</v>
          </cell>
          <cell r="R20" t="str">
            <v>(F170TA用)</v>
          </cell>
        </row>
        <row r="21">
          <cell r="I21" t="str">
            <v>余長</v>
          </cell>
          <cell r="J21">
            <v>80</v>
          </cell>
          <cell r="K21">
            <v>80</v>
          </cell>
          <cell r="L21">
            <v>100</v>
          </cell>
          <cell r="M21">
            <v>100</v>
          </cell>
          <cell r="N21">
            <v>100</v>
          </cell>
          <cell r="O21">
            <v>125</v>
          </cell>
          <cell r="P21">
            <v>125</v>
          </cell>
          <cell r="Q21">
            <v>125</v>
          </cell>
          <cell r="R21">
            <v>135</v>
          </cell>
        </row>
        <row r="23">
          <cell r="I23" t="str">
            <v>支圧リング長</v>
          </cell>
          <cell r="J23">
            <v>25</v>
          </cell>
          <cell r="K23">
            <v>25</v>
          </cell>
          <cell r="L23">
            <v>25</v>
          </cell>
          <cell r="M23">
            <v>25</v>
          </cell>
          <cell r="N23">
            <v>25</v>
          </cell>
          <cell r="O23">
            <v>25</v>
          </cell>
          <cell r="P23">
            <v>25</v>
          </cell>
          <cell r="Q23">
            <v>25</v>
          </cell>
          <cell r="R23">
            <v>25</v>
          </cell>
        </row>
        <row r="24">
          <cell r="I24" t="str">
            <v>マン+リン+定1</v>
          </cell>
          <cell r="J24">
            <v>1585</v>
          </cell>
          <cell r="K24">
            <v>1895</v>
          </cell>
          <cell r="L24">
            <v>2110</v>
          </cell>
          <cell r="M24">
            <v>2315</v>
          </cell>
          <cell r="N24">
            <v>2335</v>
          </cell>
          <cell r="O24">
            <v>2910</v>
          </cell>
          <cell r="P24">
            <v>3155</v>
          </cell>
          <cell r="Q24">
            <v>3405</v>
          </cell>
          <cell r="R24">
            <v>3900</v>
          </cell>
        </row>
        <row r="25">
          <cell r="I25" t="str">
            <v>マン+リン+定2</v>
          </cell>
          <cell r="J25">
            <v>2185</v>
          </cell>
          <cell r="K25">
            <v>2595</v>
          </cell>
          <cell r="L25">
            <v>3010</v>
          </cell>
          <cell r="M25">
            <v>3315</v>
          </cell>
          <cell r="N25">
            <v>3535</v>
          </cell>
          <cell r="O25">
            <v>4310</v>
          </cell>
          <cell r="P25">
            <v>4655</v>
          </cell>
          <cell r="Q25">
            <v>5105</v>
          </cell>
          <cell r="R25">
            <v>3900</v>
          </cell>
        </row>
        <row r="26">
          <cell r="I26" t="str">
            <v>アンカープレート</v>
          </cell>
          <cell r="J26" t="str">
            <v>PL-200×200×25</v>
          </cell>
          <cell r="K26" t="str">
            <v>PL-220×220×28</v>
          </cell>
          <cell r="L26" t="str">
            <v>PL-240×240×30</v>
          </cell>
          <cell r="M26" t="str">
            <v>PL-250×250×30</v>
          </cell>
          <cell r="N26" t="str">
            <v>PL-260×260×36</v>
          </cell>
          <cell r="O26" t="str">
            <v>PL-280×280×36</v>
          </cell>
          <cell r="P26" t="str">
            <v>PL-300×300×36</v>
          </cell>
          <cell r="Q26" t="str">
            <v>PL-320×320×38</v>
          </cell>
          <cell r="R26" t="str">
            <v>PL-350×350×40</v>
          </cell>
        </row>
        <row r="27">
          <cell r="J27">
            <v>200</v>
          </cell>
          <cell r="K27">
            <v>220</v>
          </cell>
          <cell r="L27">
            <v>240</v>
          </cell>
          <cell r="M27">
            <v>250</v>
          </cell>
          <cell r="N27">
            <v>260</v>
          </cell>
          <cell r="O27">
            <v>280</v>
          </cell>
          <cell r="P27">
            <v>300</v>
          </cell>
          <cell r="Q27">
            <v>320</v>
          </cell>
          <cell r="R27">
            <v>350</v>
          </cell>
        </row>
        <row r="28">
          <cell r="I28" t="str">
            <v>　　プレート厚</v>
          </cell>
          <cell r="J28">
            <v>25</v>
          </cell>
          <cell r="K28">
            <v>28</v>
          </cell>
          <cell r="L28">
            <v>30</v>
          </cell>
          <cell r="M28">
            <v>30</v>
          </cell>
          <cell r="N28">
            <v>36</v>
          </cell>
          <cell r="O28">
            <v>36</v>
          </cell>
          <cell r="P28">
            <v>36</v>
          </cell>
          <cell r="Q28">
            <v>38</v>
          </cell>
          <cell r="R28">
            <v>40</v>
          </cell>
        </row>
        <row r="29">
          <cell r="I29" t="str">
            <v>　　φ</v>
          </cell>
          <cell r="J29">
            <v>46</v>
          </cell>
          <cell r="K29">
            <v>52</v>
          </cell>
          <cell r="L29">
            <v>58</v>
          </cell>
          <cell r="M29">
            <v>60</v>
          </cell>
          <cell r="N29">
            <v>65</v>
          </cell>
          <cell r="O29">
            <v>71</v>
          </cell>
          <cell r="P29">
            <v>78</v>
          </cell>
          <cell r="Q29">
            <v>78</v>
          </cell>
          <cell r="R29">
            <v>88</v>
          </cell>
        </row>
        <row r="30">
          <cell r="I30" t="str">
            <v>防錆テープ</v>
          </cell>
          <cell r="J30">
            <v>50</v>
          </cell>
          <cell r="K30">
            <v>50</v>
          </cell>
          <cell r="L30">
            <v>100</v>
          </cell>
          <cell r="M30">
            <v>100</v>
          </cell>
          <cell r="N30">
            <v>100</v>
          </cell>
          <cell r="O30">
            <v>150</v>
          </cell>
          <cell r="P30">
            <v>150</v>
          </cell>
          <cell r="Q30">
            <v>150</v>
          </cell>
          <cell r="R30">
            <v>200</v>
          </cell>
        </row>
        <row r="31">
          <cell r="I31" t="str">
            <v>防錆油</v>
          </cell>
          <cell r="J31">
            <v>0.82</v>
          </cell>
          <cell r="K31">
            <v>0.78</v>
          </cell>
          <cell r="L31">
            <v>0.96</v>
          </cell>
          <cell r="M31">
            <v>0.95</v>
          </cell>
          <cell r="N31">
            <v>0.89</v>
          </cell>
          <cell r="O31">
            <v>2.58</v>
          </cell>
          <cell r="P31">
            <v>2.5</v>
          </cell>
          <cell r="Q31">
            <v>2.5</v>
          </cell>
          <cell r="R31">
            <v>2.1800000000000002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削D"/>
      <sheetName val="桝"/>
      <sheetName val="中表紙"/>
      <sheetName val="平均高D"/>
      <sheetName val="参照用"/>
      <sheetName val="参照D"/>
    </sheetNames>
    <sheetDataSet>
      <sheetData sheetId="0"/>
      <sheetData sheetId="1"/>
      <sheetData sheetId="2"/>
      <sheetData sheetId="3"/>
      <sheetData sheetId="4"/>
      <sheetData sheetId="5" refreshError="1">
        <row r="6">
          <cell r="B6" t="str">
            <v>R-1A</v>
          </cell>
          <cell r="C6">
            <v>5.6</v>
          </cell>
          <cell r="D6">
            <v>4.5999999999999996</v>
          </cell>
          <cell r="E6">
            <v>1.5</v>
          </cell>
          <cell r="F6">
            <v>2.4</v>
          </cell>
          <cell r="H6">
            <v>0</v>
          </cell>
          <cell r="I6">
            <v>2.9</v>
          </cell>
          <cell r="J6">
            <v>2.5</v>
          </cell>
          <cell r="K6">
            <v>0</v>
          </cell>
          <cell r="L6">
            <v>0</v>
          </cell>
          <cell r="M6">
            <v>0</v>
          </cell>
          <cell r="N6">
            <v>0</v>
          </cell>
          <cell r="O6">
            <v>10</v>
          </cell>
          <cell r="P6">
            <v>0</v>
          </cell>
          <cell r="Q6">
            <v>47.3</v>
          </cell>
          <cell r="R6">
            <v>0</v>
          </cell>
          <cell r="S6">
            <v>0</v>
          </cell>
          <cell r="T6">
            <v>0</v>
          </cell>
          <cell r="U6">
            <v>0</v>
          </cell>
          <cell r="V6">
            <v>0</v>
          </cell>
          <cell r="W6">
            <v>0</v>
          </cell>
          <cell r="X6">
            <v>0</v>
          </cell>
          <cell r="Y6">
            <v>0</v>
          </cell>
        </row>
        <row r="7">
          <cell r="B7" t="str">
            <v>R-1E</v>
          </cell>
          <cell r="C7">
            <v>7.2</v>
          </cell>
          <cell r="D7">
            <v>0</v>
          </cell>
          <cell r="E7">
            <v>1.5</v>
          </cell>
          <cell r="F7">
            <v>3.2</v>
          </cell>
          <cell r="H7">
            <v>0</v>
          </cell>
          <cell r="I7">
            <v>3.6</v>
          </cell>
          <cell r="J7">
            <v>2.5</v>
          </cell>
          <cell r="K7">
            <v>0</v>
          </cell>
          <cell r="L7">
            <v>0</v>
          </cell>
          <cell r="M7">
            <v>0</v>
          </cell>
          <cell r="N7">
            <v>0</v>
          </cell>
          <cell r="O7">
            <v>10</v>
          </cell>
          <cell r="P7">
            <v>0</v>
          </cell>
          <cell r="Q7">
            <v>47.3</v>
          </cell>
          <cell r="R7">
            <v>0</v>
          </cell>
          <cell r="S7">
            <v>0</v>
          </cell>
          <cell r="T7">
            <v>0</v>
          </cell>
          <cell r="U7">
            <v>0</v>
          </cell>
          <cell r="V7">
            <v>0</v>
          </cell>
          <cell r="W7">
            <v>0</v>
          </cell>
          <cell r="X7">
            <v>0</v>
          </cell>
          <cell r="Y7">
            <v>0</v>
          </cell>
        </row>
        <row r="8">
          <cell r="B8" t="str">
            <v>R-1F</v>
          </cell>
          <cell r="C8">
            <v>5.6</v>
          </cell>
          <cell r="D8">
            <v>0</v>
          </cell>
          <cell r="E8">
            <v>1.5</v>
          </cell>
          <cell r="G8">
            <v>0.9</v>
          </cell>
          <cell r="H8">
            <v>1.5</v>
          </cell>
          <cell r="I8">
            <v>5.6</v>
          </cell>
          <cell r="J8">
            <v>2.5</v>
          </cell>
          <cell r="K8">
            <v>0</v>
          </cell>
          <cell r="L8">
            <v>0</v>
          </cell>
          <cell r="M8">
            <v>0</v>
          </cell>
          <cell r="N8">
            <v>0</v>
          </cell>
          <cell r="O8">
            <v>10</v>
          </cell>
          <cell r="P8">
            <v>0</v>
          </cell>
          <cell r="Q8">
            <v>47.3</v>
          </cell>
          <cell r="R8">
            <v>0</v>
          </cell>
          <cell r="S8">
            <v>0</v>
          </cell>
          <cell r="T8">
            <v>0</v>
          </cell>
          <cell r="U8">
            <v>0</v>
          </cell>
          <cell r="V8">
            <v>0</v>
          </cell>
          <cell r="W8">
            <v>0</v>
          </cell>
          <cell r="X8">
            <v>0</v>
          </cell>
          <cell r="Y8">
            <v>0</v>
          </cell>
        </row>
        <row r="9">
          <cell r="B9" t="str">
            <v>R-2A</v>
          </cell>
          <cell r="C9">
            <v>5.6</v>
          </cell>
          <cell r="D9">
            <v>4.5999999999999996</v>
          </cell>
          <cell r="E9">
            <v>1.5</v>
          </cell>
          <cell r="F9">
            <v>2.4</v>
          </cell>
          <cell r="H9">
            <v>0</v>
          </cell>
          <cell r="I9">
            <v>2.9</v>
          </cell>
          <cell r="J9">
            <v>2.5</v>
          </cell>
          <cell r="K9">
            <v>0</v>
          </cell>
          <cell r="L9">
            <v>0</v>
          </cell>
          <cell r="M9">
            <v>0</v>
          </cell>
          <cell r="N9">
            <v>0</v>
          </cell>
          <cell r="O9">
            <v>10</v>
          </cell>
          <cell r="P9">
            <v>0</v>
          </cell>
          <cell r="Q9">
            <v>50.9</v>
          </cell>
          <cell r="R9">
            <v>5</v>
          </cell>
          <cell r="S9">
            <v>0</v>
          </cell>
          <cell r="T9">
            <v>0</v>
          </cell>
          <cell r="U9">
            <v>0</v>
          </cell>
          <cell r="V9">
            <v>0</v>
          </cell>
          <cell r="W9">
            <v>0</v>
          </cell>
          <cell r="X9">
            <v>0</v>
          </cell>
          <cell r="Y9">
            <v>0</v>
          </cell>
        </row>
        <row r="10">
          <cell r="B10" t="str">
            <v>R-2E</v>
          </cell>
          <cell r="C10">
            <v>5.6</v>
          </cell>
          <cell r="D10">
            <v>0</v>
          </cell>
          <cell r="E10">
            <v>1.5</v>
          </cell>
          <cell r="F10">
            <v>2.4</v>
          </cell>
          <cell r="H10">
            <v>0</v>
          </cell>
          <cell r="I10">
            <v>2.9</v>
          </cell>
          <cell r="J10">
            <v>2.5</v>
          </cell>
          <cell r="K10">
            <v>0</v>
          </cell>
          <cell r="L10">
            <v>0</v>
          </cell>
          <cell r="M10">
            <v>0</v>
          </cell>
          <cell r="N10">
            <v>0</v>
          </cell>
          <cell r="O10">
            <v>10</v>
          </cell>
          <cell r="P10">
            <v>0</v>
          </cell>
          <cell r="Q10">
            <v>50.9</v>
          </cell>
          <cell r="R10">
            <v>5</v>
          </cell>
          <cell r="S10">
            <v>0</v>
          </cell>
          <cell r="T10">
            <v>0</v>
          </cell>
          <cell r="U10">
            <v>0</v>
          </cell>
          <cell r="V10">
            <v>0</v>
          </cell>
          <cell r="W10">
            <v>0</v>
          </cell>
          <cell r="X10">
            <v>0</v>
          </cell>
          <cell r="Y10">
            <v>0</v>
          </cell>
        </row>
        <row r="11">
          <cell r="B11" t="str">
            <v>R-3A</v>
          </cell>
          <cell r="C11">
            <v>6.4</v>
          </cell>
          <cell r="D11">
            <v>4.5999999999999996</v>
          </cell>
          <cell r="E11">
            <v>1.5</v>
          </cell>
          <cell r="F11">
            <v>2.4</v>
          </cell>
          <cell r="H11">
            <v>0</v>
          </cell>
          <cell r="I11">
            <v>3.7</v>
          </cell>
          <cell r="J11">
            <v>2.5</v>
          </cell>
          <cell r="K11">
            <v>0</v>
          </cell>
          <cell r="L11">
            <v>0</v>
          </cell>
          <cell r="M11">
            <v>0</v>
          </cell>
          <cell r="N11">
            <v>0</v>
          </cell>
          <cell r="O11">
            <v>10</v>
          </cell>
          <cell r="P11">
            <v>0</v>
          </cell>
          <cell r="Q11">
            <v>50.9</v>
          </cell>
          <cell r="R11">
            <v>5</v>
          </cell>
          <cell r="S11">
            <v>0</v>
          </cell>
          <cell r="T11">
            <v>0</v>
          </cell>
          <cell r="U11">
            <v>0</v>
          </cell>
          <cell r="V11">
            <v>0</v>
          </cell>
          <cell r="W11">
            <v>0</v>
          </cell>
          <cell r="X11">
            <v>0</v>
          </cell>
          <cell r="Y11">
            <v>0</v>
          </cell>
        </row>
        <row r="12">
          <cell r="B12" t="str">
            <v>R-4A</v>
          </cell>
          <cell r="C12">
            <v>7</v>
          </cell>
          <cell r="D12">
            <v>7.2</v>
          </cell>
          <cell r="E12">
            <v>1.2</v>
          </cell>
          <cell r="F12">
            <v>3</v>
          </cell>
          <cell r="H12">
            <v>0</v>
          </cell>
          <cell r="I12">
            <v>3.7</v>
          </cell>
          <cell r="J12">
            <v>2.8</v>
          </cell>
          <cell r="K12">
            <v>0</v>
          </cell>
          <cell r="L12">
            <v>10</v>
          </cell>
          <cell r="M12">
            <v>0</v>
          </cell>
          <cell r="N12">
            <v>0</v>
          </cell>
          <cell r="O12">
            <v>10</v>
          </cell>
          <cell r="P12">
            <v>0</v>
          </cell>
          <cell r="Q12">
            <v>61.8</v>
          </cell>
          <cell r="R12">
            <v>10</v>
          </cell>
          <cell r="S12">
            <v>0</v>
          </cell>
          <cell r="T12">
            <v>0</v>
          </cell>
          <cell r="U12">
            <v>0</v>
          </cell>
          <cell r="V12">
            <v>0</v>
          </cell>
          <cell r="W12">
            <v>0</v>
          </cell>
          <cell r="X12">
            <v>0</v>
          </cell>
          <cell r="Y12">
            <v>0</v>
          </cell>
        </row>
        <row r="13">
          <cell r="B13" t="str">
            <v>R-5A</v>
          </cell>
          <cell r="C13">
            <v>9</v>
          </cell>
          <cell r="D13">
            <v>7.2</v>
          </cell>
          <cell r="E13">
            <v>1.2</v>
          </cell>
          <cell r="F13">
            <v>5</v>
          </cell>
          <cell r="H13">
            <v>0</v>
          </cell>
          <cell r="I13">
            <v>3.4</v>
          </cell>
          <cell r="J13">
            <v>2.8</v>
          </cell>
          <cell r="K13">
            <v>0</v>
          </cell>
          <cell r="L13">
            <v>10</v>
          </cell>
          <cell r="M13">
            <v>0</v>
          </cell>
          <cell r="N13">
            <v>0</v>
          </cell>
          <cell r="O13">
            <v>10</v>
          </cell>
          <cell r="P13">
            <v>0</v>
          </cell>
          <cell r="Q13">
            <v>58.2</v>
          </cell>
          <cell r="R13">
            <v>5</v>
          </cell>
          <cell r="S13">
            <v>0</v>
          </cell>
          <cell r="T13">
            <v>0</v>
          </cell>
          <cell r="U13">
            <v>0</v>
          </cell>
          <cell r="V13">
            <v>0</v>
          </cell>
          <cell r="W13">
            <v>0</v>
          </cell>
          <cell r="X13">
            <v>0</v>
          </cell>
          <cell r="Y13">
            <v>0</v>
          </cell>
        </row>
        <row r="14">
          <cell r="B14" t="str">
            <v>R-6A</v>
          </cell>
          <cell r="C14">
            <v>8.1</v>
          </cell>
          <cell r="D14">
            <v>5.9</v>
          </cell>
          <cell r="E14">
            <v>0.9</v>
          </cell>
          <cell r="F14">
            <v>4.5</v>
          </cell>
          <cell r="H14">
            <v>0</v>
          </cell>
          <cell r="I14">
            <v>3.1</v>
          </cell>
          <cell r="J14">
            <v>1.8</v>
          </cell>
          <cell r="K14">
            <v>0</v>
          </cell>
          <cell r="L14">
            <v>0</v>
          </cell>
          <cell r="M14">
            <v>0</v>
          </cell>
          <cell r="N14">
            <v>0</v>
          </cell>
          <cell r="O14">
            <v>10</v>
          </cell>
          <cell r="P14">
            <v>0</v>
          </cell>
          <cell r="Q14">
            <v>43.6</v>
          </cell>
          <cell r="R14">
            <v>0</v>
          </cell>
          <cell r="S14">
            <v>0</v>
          </cell>
          <cell r="T14">
            <v>0</v>
          </cell>
          <cell r="U14">
            <v>0</v>
          </cell>
          <cell r="V14">
            <v>0</v>
          </cell>
          <cell r="W14">
            <v>0</v>
          </cell>
          <cell r="X14">
            <v>0</v>
          </cell>
          <cell r="Y14">
            <v>0</v>
          </cell>
        </row>
        <row r="15">
          <cell r="B15" t="str">
            <v>R-7A</v>
          </cell>
          <cell r="C15">
            <v>9</v>
          </cell>
          <cell r="D15">
            <v>5.9</v>
          </cell>
          <cell r="E15">
            <v>1.2</v>
          </cell>
          <cell r="F15">
            <v>5.4</v>
          </cell>
          <cell r="H15">
            <v>0</v>
          </cell>
          <cell r="I15">
            <v>3</v>
          </cell>
          <cell r="J15">
            <v>2.4</v>
          </cell>
          <cell r="K15">
            <v>0</v>
          </cell>
          <cell r="L15">
            <v>0</v>
          </cell>
          <cell r="M15">
            <v>0</v>
          </cell>
          <cell r="N15">
            <v>0</v>
          </cell>
          <cell r="O15">
            <v>10</v>
          </cell>
          <cell r="P15">
            <v>0</v>
          </cell>
          <cell r="Q15">
            <v>50.9</v>
          </cell>
          <cell r="R15">
            <v>10</v>
          </cell>
          <cell r="S15">
            <v>0</v>
          </cell>
          <cell r="T15">
            <v>0</v>
          </cell>
          <cell r="U15">
            <v>0</v>
          </cell>
          <cell r="V15">
            <v>0</v>
          </cell>
          <cell r="W15">
            <v>0</v>
          </cell>
          <cell r="X15">
            <v>0</v>
          </cell>
          <cell r="Y15">
            <v>0</v>
          </cell>
        </row>
        <row r="16">
          <cell r="B16" t="str">
            <v>R-8A</v>
          </cell>
          <cell r="C16">
            <v>7.2</v>
          </cell>
          <cell r="D16">
            <v>4.5999999999999996</v>
          </cell>
          <cell r="E16">
            <v>1.5</v>
          </cell>
          <cell r="F16">
            <v>3.2</v>
          </cell>
          <cell r="H16">
            <v>0</v>
          </cell>
          <cell r="I16">
            <v>3.6</v>
          </cell>
          <cell r="J16">
            <v>2.5</v>
          </cell>
          <cell r="K16">
            <v>0</v>
          </cell>
          <cell r="L16">
            <v>0</v>
          </cell>
          <cell r="M16">
            <v>0</v>
          </cell>
          <cell r="N16">
            <v>0</v>
          </cell>
          <cell r="O16">
            <v>10</v>
          </cell>
          <cell r="P16">
            <v>0</v>
          </cell>
          <cell r="Q16">
            <v>54.5</v>
          </cell>
          <cell r="R16">
            <v>0</v>
          </cell>
          <cell r="S16">
            <v>0</v>
          </cell>
          <cell r="T16">
            <v>0</v>
          </cell>
          <cell r="U16">
            <v>0</v>
          </cell>
          <cell r="V16">
            <v>0</v>
          </cell>
          <cell r="W16">
            <v>0</v>
          </cell>
          <cell r="X16">
            <v>0</v>
          </cell>
          <cell r="Y16">
            <v>0</v>
          </cell>
        </row>
        <row r="17">
          <cell r="B17" t="str">
            <v>R-9A</v>
          </cell>
          <cell r="C17">
            <v>7.2</v>
          </cell>
          <cell r="D17">
            <v>4.5999999999999996</v>
          </cell>
          <cell r="E17">
            <v>1.8</v>
          </cell>
          <cell r="F17">
            <v>3.2</v>
          </cell>
          <cell r="H17">
            <v>0</v>
          </cell>
          <cell r="I17">
            <v>3.6</v>
          </cell>
          <cell r="J17">
            <v>3</v>
          </cell>
          <cell r="K17">
            <v>0</v>
          </cell>
          <cell r="L17">
            <v>0</v>
          </cell>
          <cell r="M17">
            <v>0</v>
          </cell>
          <cell r="N17">
            <v>0</v>
          </cell>
          <cell r="O17">
            <v>10</v>
          </cell>
          <cell r="P17">
            <v>0</v>
          </cell>
          <cell r="Q17">
            <v>58.2</v>
          </cell>
          <cell r="R17">
            <v>5</v>
          </cell>
          <cell r="S17">
            <v>0</v>
          </cell>
          <cell r="T17">
            <v>0</v>
          </cell>
          <cell r="U17">
            <v>0</v>
          </cell>
          <cell r="V17">
            <v>0</v>
          </cell>
          <cell r="W17">
            <v>0</v>
          </cell>
          <cell r="X17">
            <v>0</v>
          </cell>
          <cell r="Y17">
            <v>0</v>
          </cell>
        </row>
        <row r="18">
          <cell r="B18" t="str">
            <v>R-10A</v>
          </cell>
          <cell r="C18">
            <v>7.2</v>
          </cell>
          <cell r="D18">
            <v>5.9</v>
          </cell>
          <cell r="E18">
            <v>1.5</v>
          </cell>
          <cell r="F18">
            <v>2.7</v>
          </cell>
          <cell r="H18">
            <v>0</v>
          </cell>
          <cell r="I18">
            <v>4.2</v>
          </cell>
          <cell r="J18">
            <v>3</v>
          </cell>
          <cell r="K18">
            <v>0</v>
          </cell>
          <cell r="L18">
            <v>0</v>
          </cell>
          <cell r="M18">
            <v>0</v>
          </cell>
          <cell r="N18">
            <v>0</v>
          </cell>
          <cell r="O18">
            <v>10</v>
          </cell>
          <cell r="P18">
            <v>0</v>
          </cell>
          <cell r="Q18">
            <v>58.2</v>
          </cell>
          <cell r="R18">
            <v>10</v>
          </cell>
          <cell r="S18">
            <v>0</v>
          </cell>
          <cell r="T18">
            <v>0</v>
          </cell>
          <cell r="U18">
            <v>0</v>
          </cell>
          <cell r="V18">
            <v>0</v>
          </cell>
          <cell r="W18">
            <v>0</v>
          </cell>
          <cell r="X18">
            <v>0</v>
          </cell>
          <cell r="Y18">
            <v>0</v>
          </cell>
        </row>
        <row r="19">
          <cell r="B19" t="str">
            <v>R-11A</v>
          </cell>
          <cell r="C19">
            <v>7.2</v>
          </cell>
          <cell r="D19">
            <v>5.9</v>
          </cell>
          <cell r="E19">
            <v>1.8</v>
          </cell>
          <cell r="F19">
            <v>1.8</v>
          </cell>
          <cell r="H19">
            <v>0</v>
          </cell>
          <cell r="I19">
            <v>5.2</v>
          </cell>
          <cell r="J19">
            <v>3.6</v>
          </cell>
          <cell r="K19">
            <v>0</v>
          </cell>
          <cell r="L19">
            <v>0</v>
          </cell>
          <cell r="M19">
            <v>0</v>
          </cell>
          <cell r="N19">
            <v>0</v>
          </cell>
          <cell r="O19">
            <v>10</v>
          </cell>
          <cell r="P19">
            <v>0</v>
          </cell>
          <cell r="Q19">
            <v>58.2</v>
          </cell>
          <cell r="R19">
            <v>10</v>
          </cell>
          <cell r="S19">
            <v>0</v>
          </cell>
          <cell r="T19">
            <v>0</v>
          </cell>
          <cell r="U19">
            <v>0</v>
          </cell>
          <cell r="V19">
            <v>0</v>
          </cell>
          <cell r="W19">
            <v>0</v>
          </cell>
          <cell r="X19">
            <v>0</v>
          </cell>
          <cell r="Y19">
            <v>0</v>
          </cell>
        </row>
        <row r="20">
          <cell r="B20" t="str">
            <v>R-12A</v>
          </cell>
          <cell r="C20">
            <v>8.1</v>
          </cell>
          <cell r="D20">
            <v>5.9</v>
          </cell>
          <cell r="E20">
            <v>1.5</v>
          </cell>
          <cell r="F20">
            <v>3.6</v>
          </cell>
          <cell r="H20">
            <v>0</v>
          </cell>
          <cell r="I20">
            <v>4.0999999999999996</v>
          </cell>
          <cell r="J20">
            <v>3</v>
          </cell>
          <cell r="K20">
            <v>0</v>
          </cell>
          <cell r="L20">
            <v>0</v>
          </cell>
          <cell r="M20">
            <v>0</v>
          </cell>
          <cell r="N20">
            <v>0</v>
          </cell>
          <cell r="O20">
            <v>10</v>
          </cell>
          <cell r="P20">
            <v>0</v>
          </cell>
          <cell r="Q20">
            <v>54.5</v>
          </cell>
          <cell r="R20">
            <v>5</v>
          </cell>
          <cell r="S20">
            <v>0</v>
          </cell>
          <cell r="T20">
            <v>0</v>
          </cell>
          <cell r="U20">
            <v>0</v>
          </cell>
          <cell r="V20">
            <v>0</v>
          </cell>
          <cell r="W20">
            <v>0</v>
          </cell>
          <cell r="X20">
            <v>0</v>
          </cell>
          <cell r="Y20">
            <v>0</v>
          </cell>
        </row>
        <row r="21">
          <cell r="B21" t="str">
            <v>R-13A</v>
          </cell>
          <cell r="C21">
            <v>8.1</v>
          </cell>
          <cell r="D21">
            <v>5.9</v>
          </cell>
          <cell r="E21">
            <v>1.5</v>
          </cell>
          <cell r="F21">
            <v>3.6</v>
          </cell>
          <cell r="H21">
            <v>0</v>
          </cell>
          <cell r="I21">
            <v>4.0999999999999996</v>
          </cell>
          <cell r="J21">
            <v>3</v>
          </cell>
          <cell r="K21">
            <v>0</v>
          </cell>
          <cell r="L21">
            <v>0</v>
          </cell>
          <cell r="M21">
            <v>0</v>
          </cell>
          <cell r="N21">
            <v>0</v>
          </cell>
          <cell r="O21">
            <v>10</v>
          </cell>
          <cell r="P21">
            <v>0</v>
          </cell>
          <cell r="Q21">
            <v>50.9</v>
          </cell>
          <cell r="R21">
            <v>0</v>
          </cell>
          <cell r="S21">
            <v>0</v>
          </cell>
          <cell r="T21">
            <v>0</v>
          </cell>
          <cell r="U21">
            <v>0</v>
          </cell>
          <cell r="V21">
            <v>0</v>
          </cell>
          <cell r="W21">
            <v>0</v>
          </cell>
          <cell r="X21">
            <v>0</v>
          </cell>
          <cell r="Y21">
            <v>0</v>
          </cell>
        </row>
        <row r="22">
          <cell r="B22" t="str">
            <v>R-13E</v>
          </cell>
          <cell r="C22">
            <v>10.8</v>
          </cell>
          <cell r="D22">
            <v>0</v>
          </cell>
          <cell r="E22">
            <v>1.5</v>
          </cell>
          <cell r="F22">
            <v>7.2</v>
          </cell>
          <cell r="H22">
            <v>0</v>
          </cell>
          <cell r="I22">
            <v>2.8</v>
          </cell>
          <cell r="J22">
            <v>3</v>
          </cell>
          <cell r="K22">
            <v>0</v>
          </cell>
          <cell r="L22">
            <v>0</v>
          </cell>
          <cell r="M22">
            <v>0</v>
          </cell>
          <cell r="N22">
            <v>0</v>
          </cell>
          <cell r="O22">
            <v>10</v>
          </cell>
          <cell r="P22">
            <v>0</v>
          </cell>
          <cell r="Q22">
            <v>50.9</v>
          </cell>
          <cell r="R22">
            <v>0</v>
          </cell>
          <cell r="S22">
            <v>0</v>
          </cell>
          <cell r="T22">
            <v>0</v>
          </cell>
          <cell r="U22">
            <v>0</v>
          </cell>
          <cell r="V22">
            <v>0</v>
          </cell>
          <cell r="W22">
            <v>0</v>
          </cell>
          <cell r="X22">
            <v>0</v>
          </cell>
          <cell r="Y22">
            <v>0</v>
          </cell>
        </row>
        <row r="23">
          <cell r="B23" t="str">
            <v>R-13F</v>
          </cell>
          <cell r="C23">
            <v>10.8</v>
          </cell>
          <cell r="D23">
            <v>0</v>
          </cell>
          <cell r="E23">
            <v>1.5</v>
          </cell>
          <cell r="G23">
            <v>2.4</v>
          </cell>
          <cell r="H23">
            <v>4.8</v>
          </cell>
          <cell r="I23">
            <v>10.8</v>
          </cell>
          <cell r="J23">
            <v>3</v>
          </cell>
          <cell r="K23">
            <v>0</v>
          </cell>
          <cell r="L23">
            <v>0</v>
          </cell>
          <cell r="M23">
            <v>0</v>
          </cell>
          <cell r="N23">
            <v>0</v>
          </cell>
          <cell r="O23">
            <v>10</v>
          </cell>
          <cell r="P23">
            <v>0</v>
          </cell>
          <cell r="Q23">
            <v>50.9</v>
          </cell>
          <cell r="R23">
            <v>0</v>
          </cell>
          <cell r="S23">
            <v>0</v>
          </cell>
          <cell r="T23">
            <v>0</v>
          </cell>
          <cell r="U23">
            <v>0</v>
          </cell>
          <cell r="V23">
            <v>0</v>
          </cell>
          <cell r="W23">
            <v>0</v>
          </cell>
          <cell r="X23">
            <v>0</v>
          </cell>
          <cell r="Y23">
            <v>0</v>
          </cell>
        </row>
        <row r="24">
          <cell r="B24" t="str">
            <v>R-14A</v>
          </cell>
          <cell r="C24">
            <v>8.1</v>
          </cell>
          <cell r="D24">
            <v>5.9</v>
          </cell>
          <cell r="E24">
            <v>1.5</v>
          </cell>
          <cell r="F24">
            <v>4.5</v>
          </cell>
          <cell r="H24">
            <v>0</v>
          </cell>
          <cell r="I24">
            <v>3.1</v>
          </cell>
          <cell r="J24">
            <v>3</v>
          </cell>
          <cell r="K24">
            <v>0</v>
          </cell>
          <cell r="L24">
            <v>0</v>
          </cell>
          <cell r="M24">
            <v>0</v>
          </cell>
          <cell r="N24">
            <v>0</v>
          </cell>
          <cell r="O24">
            <v>10</v>
          </cell>
          <cell r="P24">
            <v>0</v>
          </cell>
          <cell r="Q24">
            <v>65.5</v>
          </cell>
          <cell r="R24">
            <v>10</v>
          </cell>
          <cell r="S24">
            <v>0</v>
          </cell>
          <cell r="T24">
            <v>0</v>
          </cell>
          <cell r="U24">
            <v>0</v>
          </cell>
          <cell r="V24">
            <v>0</v>
          </cell>
          <cell r="W24">
            <v>0</v>
          </cell>
          <cell r="X24">
            <v>0</v>
          </cell>
          <cell r="Y24">
            <v>0</v>
          </cell>
        </row>
        <row r="25">
          <cell r="B25" t="str">
            <v>R-15E</v>
          </cell>
          <cell r="C25">
            <v>7.2</v>
          </cell>
          <cell r="D25">
            <v>0</v>
          </cell>
          <cell r="E25">
            <v>1.5</v>
          </cell>
          <cell r="F25">
            <v>2.7</v>
          </cell>
          <cell r="H25">
            <v>0</v>
          </cell>
          <cell r="I25">
            <v>4.2</v>
          </cell>
          <cell r="J25">
            <v>3</v>
          </cell>
          <cell r="K25">
            <v>0</v>
          </cell>
          <cell r="L25">
            <v>0</v>
          </cell>
          <cell r="M25">
            <v>0</v>
          </cell>
          <cell r="N25">
            <v>0</v>
          </cell>
          <cell r="O25">
            <v>10</v>
          </cell>
          <cell r="P25">
            <v>0</v>
          </cell>
          <cell r="Q25">
            <v>58.2</v>
          </cell>
          <cell r="R25">
            <v>0</v>
          </cell>
          <cell r="S25">
            <v>0</v>
          </cell>
          <cell r="T25">
            <v>0</v>
          </cell>
          <cell r="U25">
            <v>0</v>
          </cell>
          <cell r="V25">
            <v>0</v>
          </cell>
          <cell r="W25">
            <v>0</v>
          </cell>
          <cell r="X25">
            <v>0</v>
          </cell>
          <cell r="Y25">
            <v>0</v>
          </cell>
        </row>
        <row r="26">
          <cell r="B26" t="str">
            <v>R-16A</v>
          </cell>
          <cell r="C26">
            <v>9</v>
          </cell>
          <cell r="D26">
            <v>5.9</v>
          </cell>
          <cell r="E26">
            <v>1.8</v>
          </cell>
          <cell r="F26">
            <v>3.6</v>
          </cell>
          <cell r="H26">
            <v>0</v>
          </cell>
          <cell r="I26">
            <v>5</v>
          </cell>
          <cell r="J26">
            <v>3.6</v>
          </cell>
          <cell r="K26">
            <v>0</v>
          </cell>
          <cell r="L26">
            <v>0</v>
          </cell>
          <cell r="M26">
            <v>0</v>
          </cell>
          <cell r="N26">
            <v>0</v>
          </cell>
          <cell r="O26">
            <v>10</v>
          </cell>
          <cell r="P26">
            <v>0</v>
          </cell>
          <cell r="Q26">
            <v>65.5</v>
          </cell>
          <cell r="R26">
            <v>20</v>
          </cell>
          <cell r="S26">
            <v>0</v>
          </cell>
          <cell r="T26">
            <v>0</v>
          </cell>
          <cell r="U26">
            <v>0</v>
          </cell>
          <cell r="V26">
            <v>0</v>
          </cell>
          <cell r="W26">
            <v>0</v>
          </cell>
          <cell r="X26">
            <v>0</v>
          </cell>
          <cell r="Y26">
            <v>0</v>
          </cell>
        </row>
        <row r="27">
          <cell r="B27" t="str">
            <v>R-16E</v>
          </cell>
          <cell r="C27">
            <v>9</v>
          </cell>
          <cell r="D27">
            <v>0</v>
          </cell>
          <cell r="E27">
            <v>1.8</v>
          </cell>
          <cell r="F27">
            <v>3.6</v>
          </cell>
          <cell r="H27">
            <v>0</v>
          </cell>
          <cell r="I27">
            <v>5</v>
          </cell>
          <cell r="J27">
            <v>3.6</v>
          </cell>
          <cell r="K27">
            <v>0</v>
          </cell>
          <cell r="L27">
            <v>0</v>
          </cell>
          <cell r="M27">
            <v>0</v>
          </cell>
          <cell r="N27">
            <v>0</v>
          </cell>
          <cell r="O27">
            <v>10</v>
          </cell>
          <cell r="P27">
            <v>0</v>
          </cell>
          <cell r="Q27">
            <v>65.5</v>
          </cell>
          <cell r="R27">
            <v>20</v>
          </cell>
          <cell r="S27">
            <v>0</v>
          </cell>
          <cell r="T27">
            <v>0</v>
          </cell>
          <cell r="U27">
            <v>0</v>
          </cell>
          <cell r="V27">
            <v>0</v>
          </cell>
          <cell r="W27">
            <v>0</v>
          </cell>
          <cell r="X27">
            <v>0</v>
          </cell>
          <cell r="Y27">
            <v>0</v>
          </cell>
        </row>
        <row r="28">
          <cell r="B28" t="str">
            <v>R-17A</v>
          </cell>
          <cell r="C28">
            <v>9.9</v>
          </cell>
          <cell r="D28">
            <v>5.9</v>
          </cell>
          <cell r="E28">
            <v>1.8</v>
          </cell>
          <cell r="F28">
            <v>4.5</v>
          </cell>
          <cell r="H28">
            <v>0</v>
          </cell>
          <cell r="I28">
            <v>4.9000000000000004</v>
          </cell>
          <cell r="J28">
            <v>3.6</v>
          </cell>
          <cell r="K28">
            <v>0</v>
          </cell>
          <cell r="L28">
            <v>0</v>
          </cell>
          <cell r="M28">
            <v>0</v>
          </cell>
          <cell r="N28">
            <v>0</v>
          </cell>
          <cell r="O28">
            <v>10</v>
          </cell>
          <cell r="P28">
            <v>0</v>
          </cell>
          <cell r="Q28">
            <v>90.9</v>
          </cell>
          <cell r="R28">
            <v>15</v>
          </cell>
          <cell r="S28">
            <v>0</v>
          </cell>
          <cell r="T28">
            <v>0</v>
          </cell>
          <cell r="U28">
            <v>0</v>
          </cell>
          <cell r="V28">
            <v>0</v>
          </cell>
          <cell r="W28">
            <v>0</v>
          </cell>
          <cell r="X28">
            <v>0</v>
          </cell>
          <cell r="Y28">
            <v>0</v>
          </cell>
        </row>
        <row r="29">
          <cell r="B29" t="str">
            <v>R-18A</v>
          </cell>
          <cell r="C29">
            <v>7.2</v>
          </cell>
          <cell r="D29">
            <v>5.9</v>
          </cell>
          <cell r="E29">
            <v>1.5</v>
          </cell>
          <cell r="F29">
            <v>3.6</v>
          </cell>
          <cell r="H29">
            <v>0</v>
          </cell>
          <cell r="I29">
            <v>3.2</v>
          </cell>
          <cell r="J29">
            <v>3</v>
          </cell>
          <cell r="K29">
            <v>0</v>
          </cell>
          <cell r="L29">
            <v>0</v>
          </cell>
          <cell r="M29">
            <v>0</v>
          </cell>
          <cell r="N29">
            <v>0</v>
          </cell>
          <cell r="O29">
            <v>10</v>
          </cell>
          <cell r="P29">
            <v>0</v>
          </cell>
          <cell r="Q29">
            <v>50.9</v>
          </cell>
          <cell r="R29">
            <v>0</v>
          </cell>
          <cell r="S29">
            <v>0</v>
          </cell>
          <cell r="T29">
            <v>0</v>
          </cell>
          <cell r="U29">
            <v>0</v>
          </cell>
          <cell r="V29">
            <v>0</v>
          </cell>
          <cell r="W29">
            <v>0</v>
          </cell>
          <cell r="X29">
            <v>0</v>
          </cell>
          <cell r="Y29">
            <v>0</v>
          </cell>
        </row>
        <row r="30">
          <cell r="B30" t="str">
            <v>R-19E</v>
          </cell>
          <cell r="C30">
            <v>8</v>
          </cell>
          <cell r="D30">
            <v>0</v>
          </cell>
          <cell r="E30">
            <v>0.9</v>
          </cell>
          <cell r="F30">
            <v>5.6</v>
          </cell>
          <cell r="H30">
            <v>0</v>
          </cell>
          <cell r="I30">
            <v>1.8</v>
          </cell>
          <cell r="J30">
            <v>1.5</v>
          </cell>
          <cell r="K30">
            <v>0</v>
          </cell>
          <cell r="L30">
            <v>0</v>
          </cell>
          <cell r="M30">
            <v>0</v>
          </cell>
          <cell r="N30">
            <v>0</v>
          </cell>
          <cell r="O30">
            <v>10</v>
          </cell>
          <cell r="P30">
            <v>0</v>
          </cell>
          <cell r="Q30">
            <v>32.700000000000003</v>
          </cell>
          <cell r="R30">
            <v>0</v>
          </cell>
          <cell r="S30">
            <v>0</v>
          </cell>
          <cell r="T30">
            <v>0</v>
          </cell>
          <cell r="U30">
            <v>0</v>
          </cell>
          <cell r="V30">
            <v>0</v>
          </cell>
          <cell r="W30">
            <v>0</v>
          </cell>
          <cell r="X30">
            <v>0</v>
          </cell>
          <cell r="Y30">
            <v>0</v>
          </cell>
        </row>
        <row r="31">
          <cell r="B31" t="str">
            <v>R-20A</v>
          </cell>
          <cell r="C31">
            <v>6.4</v>
          </cell>
          <cell r="D31">
            <v>4.5999999999999996</v>
          </cell>
          <cell r="E31">
            <v>0.9</v>
          </cell>
          <cell r="F31">
            <v>3.2</v>
          </cell>
          <cell r="H31">
            <v>0</v>
          </cell>
          <cell r="I31">
            <v>2.8</v>
          </cell>
          <cell r="J31">
            <v>1.5</v>
          </cell>
          <cell r="K31">
            <v>0</v>
          </cell>
          <cell r="L31">
            <v>0</v>
          </cell>
          <cell r="M31">
            <v>0</v>
          </cell>
          <cell r="N31">
            <v>0</v>
          </cell>
          <cell r="O31">
            <v>10</v>
          </cell>
          <cell r="P31">
            <v>0</v>
          </cell>
          <cell r="Q31">
            <v>25.5</v>
          </cell>
          <cell r="R31">
            <v>0</v>
          </cell>
          <cell r="S31">
            <v>0</v>
          </cell>
          <cell r="T31">
            <v>0</v>
          </cell>
          <cell r="U31">
            <v>0</v>
          </cell>
          <cell r="V31">
            <v>0</v>
          </cell>
          <cell r="W31">
            <v>0</v>
          </cell>
          <cell r="X31">
            <v>0</v>
          </cell>
          <cell r="Y31">
            <v>0</v>
          </cell>
        </row>
        <row r="32">
          <cell r="B32" t="str">
            <v>R-20B</v>
          </cell>
          <cell r="C32">
            <v>4.8</v>
          </cell>
          <cell r="D32">
            <v>4.5999999999999996</v>
          </cell>
          <cell r="E32">
            <v>0.9</v>
          </cell>
          <cell r="G32">
            <v>0.9</v>
          </cell>
          <cell r="H32">
            <v>1.5</v>
          </cell>
          <cell r="I32">
            <v>4.8</v>
          </cell>
          <cell r="J32">
            <v>1.5</v>
          </cell>
          <cell r="K32">
            <v>0</v>
          </cell>
          <cell r="L32">
            <v>0</v>
          </cell>
          <cell r="M32">
            <v>0</v>
          </cell>
          <cell r="N32">
            <v>0</v>
          </cell>
          <cell r="O32">
            <v>10</v>
          </cell>
          <cell r="P32">
            <v>0</v>
          </cell>
          <cell r="Q32">
            <v>25.5</v>
          </cell>
          <cell r="R32">
            <v>0</v>
          </cell>
          <cell r="S32">
            <v>0</v>
          </cell>
          <cell r="T32">
            <v>0</v>
          </cell>
          <cell r="U32">
            <v>0</v>
          </cell>
          <cell r="V32">
            <v>0</v>
          </cell>
          <cell r="W32">
            <v>0</v>
          </cell>
          <cell r="X32">
            <v>0</v>
          </cell>
          <cell r="Y32">
            <v>0</v>
          </cell>
        </row>
        <row r="33">
          <cell r="B33" t="str">
            <v>R-21A</v>
          </cell>
          <cell r="C33">
            <v>7.2</v>
          </cell>
          <cell r="D33">
            <v>5.9</v>
          </cell>
          <cell r="E33">
            <v>1.5</v>
          </cell>
          <cell r="F33">
            <v>2.7</v>
          </cell>
          <cell r="H33">
            <v>0</v>
          </cell>
          <cell r="I33">
            <v>4.2</v>
          </cell>
          <cell r="J33">
            <v>3</v>
          </cell>
          <cell r="K33">
            <v>0</v>
          </cell>
          <cell r="L33">
            <v>0</v>
          </cell>
          <cell r="M33">
            <v>0</v>
          </cell>
          <cell r="N33">
            <v>0</v>
          </cell>
          <cell r="O33">
            <v>10</v>
          </cell>
          <cell r="P33">
            <v>0</v>
          </cell>
          <cell r="Q33">
            <v>54.5</v>
          </cell>
          <cell r="R33">
            <v>5</v>
          </cell>
          <cell r="S33">
            <v>0</v>
          </cell>
          <cell r="T33">
            <v>0</v>
          </cell>
          <cell r="U33">
            <v>0</v>
          </cell>
          <cell r="V33">
            <v>0</v>
          </cell>
          <cell r="W33">
            <v>0</v>
          </cell>
          <cell r="X33">
            <v>0</v>
          </cell>
          <cell r="Y33">
            <v>0</v>
          </cell>
        </row>
        <row r="34">
          <cell r="B34" t="str">
            <v>R-22A</v>
          </cell>
          <cell r="C34">
            <v>9</v>
          </cell>
          <cell r="D34">
            <v>5.9</v>
          </cell>
          <cell r="E34">
            <v>1.5</v>
          </cell>
          <cell r="F34">
            <v>5.4</v>
          </cell>
          <cell r="H34">
            <v>0</v>
          </cell>
          <cell r="I34">
            <v>3</v>
          </cell>
          <cell r="J34">
            <v>3</v>
          </cell>
          <cell r="K34">
            <v>0</v>
          </cell>
          <cell r="L34">
            <v>0</v>
          </cell>
          <cell r="M34">
            <v>0</v>
          </cell>
          <cell r="N34">
            <v>0</v>
          </cell>
          <cell r="O34">
            <v>10</v>
          </cell>
          <cell r="P34">
            <v>0</v>
          </cell>
          <cell r="Q34">
            <v>58.2</v>
          </cell>
          <cell r="R34">
            <v>0</v>
          </cell>
          <cell r="S34">
            <v>0</v>
          </cell>
          <cell r="T34">
            <v>0</v>
          </cell>
          <cell r="U34">
            <v>0</v>
          </cell>
          <cell r="V34">
            <v>0</v>
          </cell>
          <cell r="W34">
            <v>0</v>
          </cell>
          <cell r="X34">
            <v>0</v>
          </cell>
          <cell r="Y34">
            <v>0</v>
          </cell>
        </row>
        <row r="35">
          <cell r="B35" t="str">
            <v>R-23A</v>
          </cell>
          <cell r="C35">
            <v>7.2</v>
          </cell>
          <cell r="D35">
            <v>4.5999999999999996</v>
          </cell>
          <cell r="E35">
            <v>1.5</v>
          </cell>
          <cell r="F35">
            <v>3.2</v>
          </cell>
          <cell r="H35">
            <v>0</v>
          </cell>
          <cell r="I35">
            <v>3.6</v>
          </cell>
          <cell r="J35">
            <v>2.5</v>
          </cell>
          <cell r="K35">
            <v>0</v>
          </cell>
          <cell r="L35">
            <v>0</v>
          </cell>
          <cell r="M35">
            <v>0</v>
          </cell>
          <cell r="N35">
            <v>0</v>
          </cell>
          <cell r="O35">
            <v>10</v>
          </cell>
          <cell r="P35">
            <v>0</v>
          </cell>
          <cell r="Q35">
            <v>54.5</v>
          </cell>
          <cell r="R35">
            <v>0</v>
          </cell>
          <cell r="S35">
            <v>0</v>
          </cell>
          <cell r="T35">
            <v>0</v>
          </cell>
          <cell r="U35">
            <v>0</v>
          </cell>
          <cell r="V35">
            <v>0</v>
          </cell>
          <cell r="W35">
            <v>0</v>
          </cell>
          <cell r="X35">
            <v>0</v>
          </cell>
          <cell r="Y35">
            <v>0</v>
          </cell>
        </row>
        <row r="36">
          <cell r="B36" t="str">
            <v>R-24A</v>
          </cell>
          <cell r="C36">
            <v>8</v>
          </cell>
          <cell r="D36">
            <v>4.5999999999999996</v>
          </cell>
          <cell r="E36">
            <v>1.5</v>
          </cell>
          <cell r="F36">
            <v>4</v>
          </cell>
          <cell r="H36">
            <v>0</v>
          </cell>
          <cell r="I36">
            <v>3.6</v>
          </cell>
          <cell r="J36">
            <v>2.5</v>
          </cell>
          <cell r="K36">
            <v>0</v>
          </cell>
          <cell r="L36">
            <v>0</v>
          </cell>
          <cell r="M36">
            <v>0</v>
          </cell>
          <cell r="N36">
            <v>0</v>
          </cell>
          <cell r="O36">
            <v>10</v>
          </cell>
          <cell r="P36">
            <v>0</v>
          </cell>
          <cell r="Q36">
            <v>54.5</v>
          </cell>
          <cell r="R36">
            <v>0</v>
          </cell>
          <cell r="S36">
            <v>0</v>
          </cell>
          <cell r="T36">
            <v>0</v>
          </cell>
          <cell r="U36">
            <v>0</v>
          </cell>
          <cell r="V36">
            <v>0</v>
          </cell>
          <cell r="W36">
            <v>0</v>
          </cell>
          <cell r="X36">
            <v>0</v>
          </cell>
          <cell r="Y36">
            <v>0</v>
          </cell>
        </row>
        <row r="37">
          <cell r="B37" t="str">
            <v>R-24B</v>
          </cell>
          <cell r="C37">
            <v>6.4</v>
          </cell>
          <cell r="D37">
            <v>4.5999999999999996</v>
          </cell>
          <cell r="E37">
            <v>1.5</v>
          </cell>
          <cell r="G37">
            <v>1.2</v>
          </cell>
          <cell r="H37">
            <v>2</v>
          </cell>
          <cell r="I37">
            <v>6.4</v>
          </cell>
          <cell r="J37">
            <v>2.5</v>
          </cell>
          <cell r="K37">
            <v>0</v>
          </cell>
          <cell r="L37">
            <v>0</v>
          </cell>
          <cell r="M37">
            <v>0</v>
          </cell>
          <cell r="N37">
            <v>0</v>
          </cell>
          <cell r="O37">
            <v>10</v>
          </cell>
          <cell r="P37">
            <v>0</v>
          </cell>
          <cell r="Q37">
            <v>54.5</v>
          </cell>
          <cell r="R37">
            <v>0</v>
          </cell>
          <cell r="S37">
            <v>0</v>
          </cell>
          <cell r="T37">
            <v>0</v>
          </cell>
          <cell r="U37">
            <v>0</v>
          </cell>
          <cell r="V37">
            <v>0</v>
          </cell>
          <cell r="W37">
            <v>0</v>
          </cell>
          <cell r="X37">
            <v>0</v>
          </cell>
          <cell r="Y37">
            <v>0</v>
          </cell>
        </row>
        <row r="38">
          <cell r="B38" t="str">
            <v>R-25E</v>
          </cell>
          <cell r="C38">
            <v>8</v>
          </cell>
          <cell r="D38">
            <v>0</v>
          </cell>
          <cell r="E38">
            <v>1.5</v>
          </cell>
          <cell r="F38">
            <v>4</v>
          </cell>
          <cell r="H38">
            <v>0</v>
          </cell>
          <cell r="I38">
            <v>3.6</v>
          </cell>
          <cell r="J38">
            <v>2.5</v>
          </cell>
          <cell r="K38">
            <v>0</v>
          </cell>
          <cell r="L38">
            <v>0</v>
          </cell>
          <cell r="M38">
            <v>0</v>
          </cell>
          <cell r="N38">
            <v>0</v>
          </cell>
          <cell r="O38">
            <v>10</v>
          </cell>
          <cell r="P38">
            <v>0</v>
          </cell>
          <cell r="Q38">
            <v>43.6</v>
          </cell>
          <cell r="R38">
            <v>5</v>
          </cell>
          <cell r="S38">
            <v>0</v>
          </cell>
          <cell r="T38">
            <v>0</v>
          </cell>
          <cell r="U38">
            <v>0</v>
          </cell>
          <cell r="V38">
            <v>0</v>
          </cell>
          <cell r="W38">
            <v>0</v>
          </cell>
          <cell r="X38">
            <v>0</v>
          </cell>
          <cell r="Y38">
            <v>0</v>
          </cell>
        </row>
        <row r="39">
          <cell r="B39" t="str">
            <v>R-25F</v>
          </cell>
          <cell r="C39">
            <v>5.6</v>
          </cell>
          <cell r="D39">
            <v>0</v>
          </cell>
          <cell r="E39">
            <v>1.5</v>
          </cell>
          <cell r="G39">
            <v>0.9</v>
          </cell>
          <cell r="H39">
            <v>1.5</v>
          </cell>
          <cell r="I39">
            <v>5.6</v>
          </cell>
          <cell r="J39">
            <v>2.5</v>
          </cell>
          <cell r="K39">
            <v>0</v>
          </cell>
          <cell r="L39">
            <v>0</v>
          </cell>
          <cell r="M39">
            <v>0</v>
          </cell>
          <cell r="N39">
            <v>0</v>
          </cell>
          <cell r="O39">
            <v>10</v>
          </cell>
          <cell r="P39">
            <v>0</v>
          </cell>
          <cell r="Q39">
            <v>43.6</v>
          </cell>
          <cell r="R39">
            <v>5</v>
          </cell>
          <cell r="S39">
            <v>0</v>
          </cell>
          <cell r="T39">
            <v>0</v>
          </cell>
          <cell r="U39">
            <v>0</v>
          </cell>
          <cell r="V39">
            <v>0</v>
          </cell>
          <cell r="W39">
            <v>0</v>
          </cell>
          <cell r="X39">
            <v>0</v>
          </cell>
          <cell r="Y39">
            <v>0</v>
          </cell>
        </row>
        <row r="40">
          <cell r="B40" t="str">
            <v>R-26A</v>
          </cell>
          <cell r="C40">
            <v>6.4</v>
          </cell>
          <cell r="D40">
            <v>4.5999999999999996</v>
          </cell>
          <cell r="E40">
            <v>1.5</v>
          </cell>
          <cell r="F40">
            <v>2.4</v>
          </cell>
          <cell r="H40">
            <v>0</v>
          </cell>
          <cell r="I40">
            <v>3.7</v>
          </cell>
          <cell r="J40">
            <v>2.5</v>
          </cell>
          <cell r="K40">
            <v>0</v>
          </cell>
          <cell r="L40">
            <v>0</v>
          </cell>
          <cell r="M40">
            <v>0</v>
          </cell>
          <cell r="N40">
            <v>0</v>
          </cell>
          <cell r="O40">
            <v>10</v>
          </cell>
          <cell r="P40">
            <v>0</v>
          </cell>
          <cell r="Q40">
            <v>47.3</v>
          </cell>
          <cell r="R40">
            <v>0</v>
          </cell>
          <cell r="S40">
            <v>0</v>
          </cell>
          <cell r="T40">
            <v>0</v>
          </cell>
          <cell r="U40">
            <v>0</v>
          </cell>
          <cell r="V40">
            <v>0</v>
          </cell>
          <cell r="W40">
            <v>0</v>
          </cell>
          <cell r="X40">
            <v>0</v>
          </cell>
          <cell r="Y40">
            <v>0</v>
          </cell>
        </row>
        <row r="41">
          <cell r="B41" t="str">
            <v>R-26B</v>
          </cell>
          <cell r="C41">
            <v>5.6</v>
          </cell>
          <cell r="D41">
            <v>4.5999999999999996</v>
          </cell>
          <cell r="E41">
            <v>1.5</v>
          </cell>
          <cell r="G41">
            <v>0.6</v>
          </cell>
          <cell r="H41">
            <v>1</v>
          </cell>
          <cell r="I41">
            <v>5.6</v>
          </cell>
          <cell r="J41">
            <v>2.5</v>
          </cell>
          <cell r="K41">
            <v>0</v>
          </cell>
          <cell r="L41">
            <v>0</v>
          </cell>
          <cell r="M41">
            <v>0</v>
          </cell>
          <cell r="N41">
            <v>0</v>
          </cell>
          <cell r="O41">
            <v>10</v>
          </cell>
          <cell r="P41">
            <v>0</v>
          </cell>
          <cell r="Q41">
            <v>47.3</v>
          </cell>
          <cell r="R41">
            <v>0</v>
          </cell>
          <cell r="S41">
            <v>0</v>
          </cell>
          <cell r="T41">
            <v>0</v>
          </cell>
          <cell r="U41">
            <v>0</v>
          </cell>
          <cell r="V41">
            <v>0</v>
          </cell>
          <cell r="W41">
            <v>0</v>
          </cell>
          <cell r="X41">
            <v>0</v>
          </cell>
          <cell r="Y41">
            <v>0</v>
          </cell>
        </row>
        <row r="42">
          <cell r="B42" t="str">
            <v>R-26E</v>
          </cell>
          <cell r="C42">
            <v>8.8000000000000007</v>
          </cell>
          <cell r="D42">
            <v>0</v>
          </cell>
          <cell r="E42">
            <v>1.5</v>
          </cell>
          <cell r="F42">
            <v>4.8</v>
          </cell>
          <cell r="H42">
            <v>0</v>
          </cell>
          <cell r="I42">
            <v>3.5</v>
          </cell>
          <cell r="J42">
            <v>2.5</v>
          </cell>
          <cell r="K42">
            <v>0</v>
          </cell>
          <cell r="L42">
            <v>0</v>
          </cell>
          <cell r="M42">
            <v>0</v>
          </cell>
          <cell r="N42">
            <v>0</v>
          </cell>
          <cell r="O42">
            <v>10</v>
          </cell>
          <cell r="P42">
            <v>0</v>
          </cell>
          <cell r="Q42">
            <v>47.3</v>
          </cell>
          <cell r="R42">
            <v>0</v>
          </cell>
          <cell r="S42">
            <v>0</v>
          </cell>
          <cell r="T42">
            <v>0</v>
          </cell>
          <cell r="U42">
            <v>0</v>
          </cell>
          <cell r="V42">
            <v>0</v>
          </cell>
          <cell r="W42">
            <v>0</v>
          </cell>
          <cell r="X42">
            <v>0</v>
          </cell>
          <cell r="Y42">
            <v>0</v>
          </cell>
        </row>
        <row r="43">
          <cell r="B43" t="str">
            <v>R-26F</v>
          </cell>
          <cell r="C43">
            <v>6.4</v>
          </cell>
          <cell r="D43">
            <v>0</v>
          </cell>
          <cell r="E43">
            <v>1.5</v>
          </cell>
          <cell r="G43">
            <v>0.9</v>
          </cell>
          <cell r="H43">
            <v>1.5</v>
          </cell>
          <cell r="I43">
            <v>6.4</v>
          </cell>
          <cell r="J43">
            <v>2.5</v>
          </cell>
          <cell r="K43">
            <v>0</v>
          </cell>
          <cell r="L43">
            <v>0</v>
          </cell>
          <cell r="M43">
            <v>0</v>
          </cell>
          <cell r="N43">
            <v>0</v>
          </cell>
          <cell r="O43">
            <v>10</v>
          </cell>
          <cell r="P43">
            <v>0</v>
          </cell>
          <cell r="Q43">
            <v>47.3</v>
          </cell>
          <cell r="R43">
            <v>0</v>
          </cell>
          <cell r="S43">
            <v>0</v>
          </cell>
          <cell r="T43">
            <v>0</v>
          </cell>
          <cell r="U43">
            <v>0</v>
          </cell>
          <cell r="V43">
            <v>0</v>
          </cell>
          <cell r="W43">
            <v>0</v>
          </cell>
          <cell r="X43">
            <v>0</v>
          </cell>
          <cell r="Y43">
            <v>0</v>
          </cell>
        </row>
        <row r="44">
          <cell r="B44" t="str">
            <v>RT-1A</v>
          </cell>
          <cell r="C44">
            <v>9.9</v>
          </cell>
          <cell r="D44">
            <v>5.9</v>
          </cell>
          <cell r="E44">
            <v>2.1</v>
          </cell>
          <cell r="F44">
            <v>3.6</v>
          </cell>
          <cell r="H44">
            <v>0</v>
          </cell>
          <cell r="I44">
            <v>5.9</v>
          </cell>
          <cell r="J44">
            <v>4.2</v>
          </cell>
          <cell r="K44">
            <v>0</v>
          </cell>
          <cell r="L44">
            <v>0</v>
          </cell>
          <cell r="M44">
            <v>0</v>
          </cell>
          <cell r="N44">
            <v>0</v>
          </cell>
          <cell r="O44">
            <v>10</v>
          </cell>
          <cell r="P44">
            <v>4</v>
          </cell>
          <cell r="Q44">
            <v>76.400000000000006</v>
          </cell>
          <cell r="R44">
            <v>0</v>
          </cell>
          <cell r="S44">
            <v>0</v>
          </cell>
          <cell r="T44">
            <v>0</v>
          </cell>
          <cell r="U44">
            <v>0</v>
          </cell>
          <cell r="V44">
            <v>0</v>
          </cell>
          <cell r="W44">
            <v>0</v>
          </cell>
          <cell r="X44">
            <v>0</v>
          </cell>
          <cell r="Y44">
            <v>0</v>
          </cell>
        </row>
        <row r="45">
          <cell r="B45" t="str">
            <v>RT-2A</v>
          </cell>
          <cell r="C45">
            <v>9</v>
          </cell>
          <cell r="D45">
            <v>5.9</v>
          </cell>
          <cell r="E45">
            <v>2.4</v>
          </cell>
          <cell r="F45">
            <v>1.8</v>
          </cell>
          <cell r="H45">
            <v>0</v>
          </cell>
          <cell r="I45">
            <v>7</v>
          </cell>
          <cell r="J45">
            <v>4.8</v>
          </cell>
          <cell r="K45">
            <v>0</v>
          </cell>
          <cell r="L45">
            <v>0</v>
          </cell>
          <cell r="M45">
            <v>0</v>
          </cell>
          <cell r="N45">
            <v>0</v>
          </cell>
          <cell r="O45">
            <v>10</v>
          </cell>
          <cell r="P45">
            <v>8</v>
          </cell>
          <cell r="Q45">
            <v>76.400000000000006</v>
          </cell>
          <cell r="R45">
            <v>5</v>
          </cell>
          <cell r="S45">
            <v>0</v>
          </cell>
          <cell r="T45">
            <v>0</v>
          </cell>
          <cell r="U45">
            <v>0</v>
          </cell>
          <cell r="V45">
            <v>0</v>
          </cell>
          <cell r="W45">
            <v>0</v>
          </cell>
          <cell r="X45">
            <v>0</v>
          </cell>
          <cell r="Y45">
            <v>0</v>
          </cell>
        </row>
        <row r="46">
          <cell r="B46" t="str">
            <v>RT-3A</v>
          </cell>
          <cell r="C46">
            <v>9</v>
          </cell>
          <cell r="D46">
            <v>5.9</v>
          </cell>
          <cell r="E46">
            <v>2.1</v>
          </cell>
          <cell r="F46">
            <v>2.7</v>
          </cell>
          <cell r="H46">
            <v>0</v>
          </cell>
          <cell r="I46">
            <v>6</v>
          </cell>
          <cell r="J46">
            <v>4.2</v>
          </cell>
          <cell r="K46">
            <v>0</v>
          </cell>
          <cell r="L46">
            <v>0</v>
          </cell>
          <cell r="M46">
            <v>0</v>
          </cell>
          <cell r="N46">
            <v>0</v>
          </cell>
          <cell r="O46">
            <v>10</v>
          </cell>
          <cell r="P46">
            <v>4</v>
          </cell>
          <cell r="Q46">
            <v>87.3</v>
          </cell>
          <cell r="R46">
            <v>5</v>
          </cell>
          <cell r="S46">
            <v>0</v>
          </cell>
          <cell r="T46">
            <v>0</v>
          </cell>
          <cell r="U46">
            <v>0</v>
          </cell>
          <cell r="V46">
            <v>0</v>
          </cell>
          <cell r="W46">
            <v>0</v>
          </cell>
          <cell r="X46">
            <v>0</v>
          </cell>
          <cell r="Y46">
            <v>0</v>
          </cell>
        </row>
        <row r="47">
          <cell r="B47" t="str">
            <v>RT-4A</v>
          </cell>
          <cell r="C47">
            <v>9</v>
          </cell>
          <cell r="D47">
            <v>5.9</v>
          </cell>
          <cell r="E47">
            <v>2.1</v>
          </cell>
          <cell r="F47">
            <v>2.7</v>
          </cell>
          <cell r="H47">
            <v>0</v>
          </cell>
          <cell r="I47">
            <v>6</v>
          </cell>
          <cell r="J47">
            <v>4.2</v>
          </cell>
          <cell r="K47">
            <v>0</v>
          </cell>
          <cell r="L47">
            <v>0</v>
          </cell>
          <cell r="M47">
            <v>0</v>
          </cell>
          <cell r="N47">
            <v>0</v>
          </cell>
          <cell r="O47">
            <v>10</v>
          </cell>
          <cell r="P47">
            <v>4</v>
          </cell>
          <cell r="Q47">
            <v>87.3</v>
          </cell>
          <cell r="R47">
            <v>15</v>
          </cell>
          <cell r="S47">
            <v>0</v>
          </cell>
          <cell r="T47">
            <v>0</v>
          </cell>
          <cell r="U47">
            <v>0</v>
          </cell>
          <cell r="V47">
            <v>0</v>
          </cell>
          <cell r="W47">
            <v>0</v>
          </cell>
          <cell r="X47">
            <v>0</v>
          </cell>
          <cell r="Y47">
            <v>0</v>
          </cell>
        </row>
        <row r="48">
          <cell r="B48" t="str">
            <v>RT-5A</v>
          </cell>
          <cell r="C48">
            <v>9</v>
          </cell>
          <cell r="D48">
            <v>5.9</v>
          </cell>
          <cell r="E48">
            <v>2.1</v>
          </cell>
          <cell r="F48">
            <v>3.6</v>
          </cell>
          <cell r="H48">
            <v>0</v>
          </cell>
          <cell r="I48">
            <v>5</v>
          </cell>
          <cell r="J48">
            <v>4.2</v>
          </cell>
          <cell r="K48">
            <v>0</v>
          </cell>
          <cell r="L48">
            <v>0</v>
          </cell>
          <cell r="M48">
            <v>0</v>
          </cell>
          <cell r="N48">
            <v>0</v>
          </cell>
          <cell r="O48">
            <v>10</v>
          </cell>
          <cell r="P48">
            <v>4</v>
          </cell>
          <cell r="Q48">
            <v>83.6</v>
          </cell>
          <cell r="R48">
            <v>0</v>
          </cell>
          <cell r="S48">
            <v>0</v>
          </cell>
          <cell r="T48">
            <v>0</v>
          </cell>
          <cell r="U48">
            <v>0</v>
          </cell>
          <cell r="V48">
            <v>0</v>
          </cell>
          <cell r="W48">
            <v>0</v>
          </cell>
          <cell r="X48">
            <v>0</v>
          </cell>
          <cell r="Y48">
            <v>0</v>
          </cell>
        </row>
        <row r="49">
          <cell r="B49" t="str">
            <v>RT-6A</v>
          </cell>
          <cell r="C49">
            <v>8.1</v>
          </cell>
          <cell r="D49">
            <v>5.9</v>
          </cell>
          <cell r="E49">
            <v>2.1</v>
          </cell>
          <cell r="F49">
            <v>2.7</v>
          </cell>
          <cell r="H49">
            <v>0</v>
          </cell>
          <cell r="I49">
            <v>5.0999999999999996</v>
          </cell>
          <cell r="J49">
            <v>4.2</v>
          </cell>
          <cell r="K49">
            <v>0</v>
          </cell>
          <cell r="L49">
            <v>0</v>
          </cell>
          <cell r="M49">
            <v>0</v>
          </cell>
          <cell r="N49">
            <v>0</v>
          </cell>
          <cell r="O49">
            <v>10</v>
          </cell>
          <cell r="P49">
            <v>4</v>
          </cell>
          <cell r="Q49">
            <v>83.6</v>
          </cell>
          <cell r="R49">
            <v>0</v>
          </cell>
          <cell r="S49">
            <v>0</v>
          </cell>
          <cell r="T49">
            <v>0</v>
          </cell>
          <cell r="U49">
            <v>0</v>
          </cell>
          <cell r="V49">
            <v>0</v>
          </cell>
          <cell r="W49">
            <v>0</v>
          </cell>
          <cell r="X49">
            <v>0</v>
          </cell>
          <cell r="Y49">
            <v>0</v>
          </cell>
        </row>
        <row r="50">
          <cell r="B50" t="str">
            <v>RT-7A</v>
          </cell>
          <cell r="C50">
            <v>11</v>
          </cell>
          <cell r="D50">
            <v>8.5</v>
          </cell>
          <cell r="E50">
            <v>1.5</v>
          </cell>
          <cell r="F50">
            <v>6.6</v>
          </cell>
          <cell r="H50">
            <v>0</v>
          </cell>
          <cell r="I50">
            <v>3.7</v>
          </cell>
          <cell r="J50">
            <v>4</v>
          </cell>
          <cell r="K50">
            <v>0</v>
          </cell>
          <cell r="L50">
            <v>0</v>
          </cell>
          <cell r="M50">
            <v>10</v>
          </cell>
          <cell r="N50">
            <v>0</v>
          </cell>
          <cell r="O50">
            <v>10</v>
          </cell>
          <cell r="P50">
            <v>4</v>
          </cell>
          <cell r="Q50">
            <v>76.400000000000006</v>
          </cell>
          <cell r="R50">
            <v>0</v>
          </cell>
          <cell r="S50">
            <v>0</v>
          </cell>
          <cell r="T50">
            <v>0</v>
          </cell>
          <cell r="U50">
            <v>0</v>
          </cell>
          <cell r="V50">
            <v>0</v>
          </cell>
          <cell r="W50">
            <v>0</v>
          </cell>
          <cell r="X50">
            <v>0</v>
          </cell>
          <cell r="Y50">
            <v>0</v>
          </cell>
        </row>
        <row r="51">
          <cell r="B51" t="str">
            <v>RT-8A</v>
          </cell>
          <cell r="C51">
            <v>9.9</v>
          </cell>
          <cell r="D51">
            <v>5.9</v>
          </cell>
          <cell r="E51">
            <v>2.4</v>
          </cell>
          <cell r="F51">
            <v>2.7</v>
          </cell>
          <cell r="H51">
            <v>0</v>
          </cell>
          <cell r="I51">
            <v>6.9</v>
          </cell>
          <cell r="J51">
            <v>4.8</v>
          </cell>
          <cell r="K51">
            <v>0</v>
          </cell>
          <cell r="L51">
            <v>0</v>
          </cell>
          <cell r="M51">
            <v>0</v>
          </cell>
          <cell r="N51">
            <v>0</v>
          </cell>
          <cell r="O51">
            <v>10</v>
          </cell>
          <cell r="P51">
            <v>4</v>
          </cell>
          <cell r="Q51">
            <v>112.7</v>
          </cell>
          <cell r="R51">
            <v>0</v>
          </cell>
          <cell r="S51">
            <v>0</v>
          </cell>
          <cell r="T51">
            <v>0</v>
          </cell>
          <cell r="U51">
            <v>0</v>
          </cell>
          <cell r="V51">
            <v>0</v>
          </cell>
          <cell r="W51">
            <v>0</v>
          </cell>
          <cell r="X51">
            <v>0</v>
          </cell>
          <cell r="Y51">
            <v>0</v>
          </cell>
        </row>
        <row r="52">
          <cell r="B52" t="str">
            <v>ER-1A</v>
          </cell>
          <cell r="C52">
            <v>9.8000000000000007</v>
          </cell>
          <cell r="D52">
            <v>11</v>
          </cell>
          <cell r="E52">
            <v>1.5</v>
          </cell>
          <cell r="F52">
            <v>4.2</v>
          </cell>
          <cell r="H52">
            <v>0</v>
          </cell>
          <cell r="I52">
            <v>5.0999999999999996</v>
          </cell>
          <cell r="J52">
            <v>5.5</v>
          </cell>
          <cell r="K52">
            <v>0</v>
          </cell>
          <cell r="L52">
            <v>0</v>
          </cell>
          <cell r="M52">
            <v>0</v>
          </cell>
          <cell r="N52">
            <v>0</v>
          </cell>
          <cell r="O52">
            <v>20</v>
          </cell>
          <cell r="P52">
            <v>0</v>
          </cell>
          <cell r="Q52">
            <v>47.3</v>
          </cell>
          <cell r="R52">
            <v>0</v>
          </cell>
          <cell r="S52">
            <v>0</v>
          </cell>
          <cell r="T52">
            <v>0</v>
          </cell>
          <cell r="U52">
            <v>0</v>
          </cell>
          <cell r="V52">
            <v>0</v>
          </cell>
          <cell r="W52">
            <v>5</v>
          </cell>
          <cell r="X52">
            <v>5</v>
          </cell>
          <cell r="Y52">
            <v>5</v>
          </cell>
        </row>
        <row r="53">
          <cell r="B53" t="str">
            <v>ER-1E</v>
          </cell>
          <cell r="C53">
            <v>11.2</v>
          </cell>
          <cell r="D53">
            <v>0</v>
          </cell>
          <cell r="E53">
            <v>1.5</v>
          </cell>
          <cell r="F53">
            <v>4.2</v>
          </cell>
          <cell r="H53">
            <v>0</v>
          </cell>
          <cell r="I53">
            <v>6.5</v>
          </cell>
          <cell r="J53">
            <v>5.5</v>
          </cell>
          <cell r="K53">
            <v>0</v>
          </cell>
          <cell r="L53">
            <v>0</v>
          </cell>
          <cell r="M53">
            <v>0</v>
          </cell>
          <cell r="N53">
            <v>0</v>
          </cell>
          <cell r="O53">
            <v>20</v>
          </cell>
          <cell r="P53">
            <v>0</v>
          </cell>
          <cell r="Q53">
            <v>47.3</v>
          </cell>
          <cell r="R53">
            <v>0</v>
          </cell>
          <cell r="S53">
            <v>0</v>
          </cell>
          <cell r="T53">
            <v>0</v>
          </cell>
          <cell r="U53">
            <v>0</v>
          </cell>
          <cell r="V53">
            <v>0</v>
          </cell>
          <cell r="W53">
            <v>5</v>
          </cell>
          <cell r="X53">
            <v>5</v>
          </cell>
          <cell r="Y53">
            <v>5</v>
          </cell>
        </row>
        <row r="54">
          <cell r="B54" t="str">
            <v>ER-1F</v>
          </cell>
          <cell r="C54">
            <v>14</v>
          </cell>
          <cell r="D54">
            <v>0</v>
          </cell>
          <cell r="E54">
            <v>1.5</v>
          </cell>
          <cell r="G54">
            <v>1.5</v>
          </cell>
          <cell r="H54">
            <v>5.5</v>
          </cell>
          <cell r="I54">
            <v>14</v>
          </cell>
          <cell r="J54">
            <v>5.5</v>
          </cell>
          <cell r="K54">
            <v>0</v>
          </cell>
          <cell r="L54">
            <v>0</v>
          </cell>
          <cell r="M54">
            <v>0</v>
          </cell>
          <cell r="N54">
            <v>0</v>
          </cell>
          <cell r="O54">
            <v>20</v>
          </cell>
          <cell r="P54">
            <v>0</v>
          </cell>
          <cell r="Q54">
            <v>47.3</v>
          </cell>
          <cell r="R54">
            <v>0</v>
          </cell>
          <cell r="S54">
            <v>0</v>
          </cell>
          <cell r="T54">
            <v>0</v>
          </cell>
          <cell r="U54">
            <v>0</v>
          </cell>
          <cell r="V54">
            <v>0</v>
          </cell>
          <cell r="W54">
            <v>5</v>
          </cell>
          <cell r="X54">
            <v>5</v>
          </cell>
          <cell r="Y54">
            <v>5</v>
          </cell>
        </row>
        <row r="55">
          <cell r="B55" t="str">
            <v>ER-2A</v>
          </cell>
          <cell r="C55">
            <v>9.8000000000000007</v>
          </cell>
          <cell r="D55">
            <v>11</v>
          </cell>
          <cell r="E55">
            <v>1.5</v>
          </cell>
          <cell r="F55">
            <v>4.2</v>
          </cell>
          <cell r="H55">
            <v>0</v>
          </cell>
          <cell r="I55">
            <v>5.0999999999999996</v>
          </cell>
          <cell r="J55">
            <v>5.5</v>
          </cell>
          <cell r="K55">
            <v>0</v>
          </cell>
          <cell r="L55">
            <v>0</v>
          </cell>
          <cell r="M55">
            <v>0</v>
          </cell>
          <cell r="N55">
            <v>0</v>
          </cell>
          <cell r="O55">
            <v>20</v>
          </cell>
          <cell r="P55">
            <v>0</v>
          </cell>
          <cell r="Q55">
            <v>50.9</v>
          </cell>
          <cell r="R55">
            <v>5</v>
          </cell>
          <cell r="S55">
            <v>0</v>
          </cell>
          <cell r="T55">
            <v>0</v>
          </cell>
          <cell r="U55">
            <v>0</v>
          </cell>
          <cell r="V55">
            <v>0</v>
          </cell>
          <cell r="W55">
            <v>5</v>
          </cell>
          <cell r="X55">
            <v>5</v>
          </cell>
          <cell r="Y55">
            <v>5</v>
          </cell>
        </row>
        <row r="56">
          <cell r="B56" t="str">
            <v>ER-3A</v>
          </cell>
          <cell r="C56">
            <v>16.5</v>
          </cell>
          <cell r="D56">
            <v>12.3</v>
          </cell>
          <cell r="E56">
            <v>2.4</v>
          </cell>
          <cell r="F56">
            <v>4.5</v>
          </cell>
          <cell r="H56">
            <v>0</v>
          </cell>
          <cell r="I56">
            <v>11.5</v>
          </cell>
          <cell r="J56">
            <v>9.6</v>
          </cell>
          <cell r="K56">
            <v>0</v>
          </cell>
          <cell r="L56">
            <v>10</v>
          </cell>
          <cell r="M56">
            <v>0</v>
          </cell>
          <cell r="N56">
            <v>0</v>
          </cell>
          <cell r="O56">
            <v>20</v>
          </cell>
          <cell r="P56">
            <v>0</v>
          </cell>
          <cell r="Q56">
            <v>43.6</v>
          </cell>
          <cell r="R56">
            <v>0</v>
          </cell>
          <cell r="S56">
            <v>0</v>
          </cell>
          <cell r="T56">
            <v>5</v>
          </cell>
          <cell r="U56">
            <v>0</v>
          </cell>
          <cell r="V56">
            <v>0</v>
          </cell>
          <cell r="W56">
            <v>5</v>
          </cell>
          <cell r="X56">
            <v>10</v>
          </cell>
          <cell r="Y56">
            <v>15</v>
          </cell>
        </row>
        <row r="57">
          <cell r="B57" t="str">
            <v>ER-4A</v>
          </cell>
          <cell r="C57">
            <v>16.5</v>
          </cell>
          <cell r="D57">
            <v>12.3</v>
          </cell>
          <cell r="E57">
            <v>2.4</v>
          </cell>
          <cell r="F57">
            <v>4.5</v>
          </cell>
          <cell r="H57">
            <v>0</v>
          </cell>
          <cell r="I57">
            <v>11.5</v>
          </cell>
          <cell r="J57">
            <v>9.6</v>
          </cell>
          <cell r="K57">
            <v>0</v>
          </cell>
          <cell r="L57">
            <v>10</v>
          </cell>
          <cell r="M57">
            <v>0</v>
          </cell>
          <cell r="N57">
            <v>0</v>
          </cell>
          <cell r="O57">
            <v>20</v>
          </cell>
          <cell r="P57">
            <v>0</v>
          </cell>
          <cell r="Q57">
            <v>43.6</v>
          </cell>
          <cell r="R57">
            <v>0</v>
          </cell>
          <cell r="S57">
            <v>0</v>
          </cell>
          <cell r="T57">
            <v>0</v>
          </cell>
          <cell r="U57">
            <v>0</v>
          </cell>
          <cell r="V57">
            <v>5</v>
          </cell>
          <cell r="W57">
            <v>5</v>
          </cell>
          <cell r="X57">
            <v>10</v>
          </cell>
          <cell r="Y57">
            <v>20</v>
          </cell>
        </row>
        <row r="58">
          <cell r="B58" t="str">
            <v>ER-5A</v>
          </cell>
          <cell r="C58">
            <v>14</v>
          </cell>
          <cell r="D58">
            <v>11</v>
          </cell>
          <cell r="E58">
            <v>1.5</v>
          </cell>
          <cell r="F58">
            <v>7</v>
          </cell>
          <cell r="H58">
            <v>0</v>
          </cell>
          <cell r="I58">
            <v>6.2</v>
          </cell>
          <cell r="J58">
            <v>5.5</v>
          </cell>
          <cell r="K58">
            <v>0</v>
          </cell>
          <cell r="L58">
            <v>0</v>
          </cell>
          <cell r="M58">
            <v>0</v>
          </cell>
          <cell r="N58">
            <v>0</v>
          </cell>
          <cell r="O58">
            <v>20</v>
          </cell>
          <cell r="P58">
            <v>0</v>
          </cell>
          <cell r="Q58">
            <v>47.3</v>
          </cell>
          <cell r="R58">
            <v>0</v>
          </cell>
          <cell r="S58">
            <v>0</v>
          </cell>
          <cell r="T58">
            <v>0</v>
          </cell>
          <cell r="U58">
            <v>0</v>
          </cell>
          <cell r="V58">
            <v>0</v>
          </cell>
          <cell r="W58">
            <v>5</v>
          </cell>
          <cell r="X58">
            <v>5</v>
          </cell>
          <cell r="Y58">
            <v>10</v>
          </cell>
        </row>
        <row r="59">
          <cell r="B59" t="str">
            <v>ER-6A</v>
          </cell>
          <cell r="C59">
            <v>15</v>
          </cell>
          <cell r="D59">
            <v>12.3</v>
          </cell>
          <cell r="E59">
            <v>1.8</v>
          </cell>
          <cell r="F59">
            <v>6</v>
          </cell>
          <cell r="H59">
            <v>0</v>
          </cell>
          <cell r="I59">
            <v>8.3000000000000007</v>
          </cell>
          <cell r="J59">
            <v>7.2</v>
          </cell>
          <cell r="K59">
            <v>0</v>
          </cell>
          <cell r="L59">
            <v>10</v>
          </cell>
          <cell r="M59">
            <v>0</v>
          </cell>
          <cell r="N59">
            <v>0</v>
          </cell>
          <cell r="O59">
            <v>20</v>
          </cell>
          <cell r="P59">
            <v>0</v>
          </cell>
          <cell r="Q59">
            <v>58.2</v>
          </cell>
          <cell r="R59">
            <v>10</v>
          </cell>
          <cell r="S59">
            <v>0</v>
          </cell>
          <cell r="T59">
            <v>0</v>
          </cell>
          <cell r="U59">
            <v>0</v>
          </cell>
          <cell r="V59">
            <v>5</v>
          </cell>
          <cell r="W59">
            <v>5</v>
          </cell>
          <cell r="X59">
            <v>5</v>
          </cell>
          <cell r="Y59">
            <v>20</v>
          </cell>
        </row>
        <row r="60">
          <cell r="B60" t="str">
            <v>ER-7A</v>
          </cell>
          <cell r="C60">
            <v>18</v>
          </cell>
          <cell r="D60">
            <v>12.3</v>
          </cell>
          <cell r="E60">
            <v>1.8</v>
          </cell>
          <cell r="F60">
            <v>7.5</v>
          </cell>
          <cell r="H60">
            <v>0</v>
          </cell>
          <cell r="I60">
            <v>9.6999999999999993</v>
          </cell>
          <cell r="J60">
            <v>7.2</v>
          </cell>
          <cell r="K60">
            <v>0</v>
          </cell>
          <cell r="L60">
            <v>10</v>
          </cell>
          <cell r="M60">
            <v>0</v>
          </cell>
          <cell r="N60">
            <v>0</v>
          </cell>
          <cell r="O60">
            <v>20</v>
          </cell>
          <cell r="P60">
            <v>0</v>
          </cell>
          <cell r="Q60">
            <v>58.2</v>
          </cell>
          <cell r="R60">
            <v>10</v>
          </cell>
          <cell r="S60">
            <v>0</v>
          </cell>
          <cell r="T60">
            <v>5</v>
          </cell>
          <cell r="U60">
            <v>0</v>
          </cell>
          <cell r="V60">
            <v>0</v>
          </cell>
          <cell r="W60">
            <v>5</v>
          </cell>
          <cell r="X60">
            <v>5</v>
          </cell>
          <cell r="Y60">
            <v>15</v>
          </cell>
        </row>
        <row r="61">
          <cell r="B61" t="str">
            <v>ER-8A</v>
          </cell>
          <cell r="C61">
            <v>13.5</v>
          </cell>
          <cell r="D61">
            <v>12.3</v>
          </cell>
          <cell r="E61">
            <v>1.8</v>
          </cell>
          <cell r="F61">
            <v>3</v>
          </cell>
          <cell r="H61">
            <v>0</v>
          </cell>
          <cell r="I61">
            <v>10.199999999999999</v>
          </cell>
          <cell r="J61">
            <v>7.2</v>
          </cell>
          <cell r="K61">
            <v>0</v>
          </cell>
          <cell r="L61">
            <v>10</v>
          </cell>
          <cell r="M61">
            <v>0</v>
          </cell>
          <cell r="N61">
            <v>0</v>
          </cell>
          <cell r="O61">
            <v>20</v>
          </cell>
          <cell r="P61">
            <v>0</v>
          </cell>
          <cell r="Q61">
            <v>54.5</v>
          </cell>
          <cell r="R61">
            <v>5</v>
          </cell>
          <cell r="S61">
            <v>0</v>
          </cell>
          <cell r="T61">
            <v>0</v>
          </cell>
          <cell r="U61">
            <v>0</v>
          </cell>
          <cell r="V61">
            <v>5</v>
          </cell>
          <cell r="W61">
            <v>5</v>
          </cell>
          <cell r="X61">
            <v>5</v>
          </cell>
          <cell r="Y61">
            <v>20</v>
          </cell>
        </row>
        <row r="62">
          <cell r="B62" t="str">
            <v>ER-9A</v>
          </cell>
          <cell r="C62">
            <v>15</v>
          </cell>
          <cell r="D62">
            <v>12.3</v>
          </cell>
          <cell r="E62">
            <v>1.8</v>
          </cell>
          <cell r="F62">
            <v>4.5</v>
          </cell>
          <cell r="H62">
            <v>0</v>
          </cell>
          <cell r="I62">
            <v>10</v>
          </cell>
          <cell r="J62">
            <v>7.2</v>
          </cell>
          <cell r="K62">
            <v>0</v>
          </cell>
          <cell r="L62">
            <v>10</v>
          </cell>
          <cell r="M62">
            <v>0</v>
          </cell>
          <cell r="N62">
            <v>0</v>
          </cell>
          <cell r="O62">
            <v>20</v>
          </cell>
          <cell r="P62">
            <v>0</v>
          </cell>
          <cell r="Q62">
            <v>50.9</v>
          </cell>
          <cell r="R62">
            <v>0</v>
          </cell>
          <cell r="S62">
            <v>0</v>
          </cell>
          <cell r="T62">
            <v>0</v>
          </cell>
          <cell r="U62">
            <v>0</v>
          </cell>
          <cell r="V62">
            <v>5</v>
          </cell>
          <cell r="W62">
            <v>5</v>
          </cell>
          <cell r="X62">
            <v>5</v>
          </cell>
          <cell r="Y62">
            <v>20</v>
          </cell>
        </row>
        <row r="63">
          <cell r="B63" t="str">
            <v>ER-9F</v>
          </cell>
          <cell r="C63">
            <v>15</v>
          </cell>
          <cell r="D63">
            <v>0</v>
          </cell>
          <cell r="E63">
            <v>1.8</v>
          </cell>
          <cell r="G63">
            <v>0.9</v>
          </cell>
          <cell r="H63">
            <v>3.6</v>
          </cell>
          <cell r="I63">
            <v>15</v>
          </cell>
          <cell r="J63">
            <v>7.2</v>
          </cell>
          <cell r="K63">
            <v>0</v>
          </cell>
          <cell r="L63">
            <v>10</v>
          </cell>
          <cell r="M63">
            <v>0</v>
          </cell>
          <cell r="N63">
            <v>0</v>
          </cell>
          <cell r="O63">
            <v>20</v>
          </cell>
          <cell r="P63">
            <v>0</v>
          </cell>
          <cell r="Q63">
            <v>50.9</v>
          </cell>
          <cell r="R63">
            <v>0</v>
          </cell>
          <cell r="S63">
            <v>0</v>
          </cell>
          <cell r="T63">
            <v>0</v>
          </cell>
          <cell r="U63">
            <v>0</v>
          </cell>
          <cell r="V63">
            <v>5</v>
          </cell>
          <cell r="W63">
            <v>5</v>
          </cell>
          <cell r="X63">
            <v>5</v>
          </cell>
          <cell r="Y63">
            <v>20</v>
          </cell>
        </row>
        <row r="64">
          <cell r="B64" t="str">
            <v>ER-10A</v>
          </cell>
          <cell r="C64">
            <v>18</v>
          </cell>
          <cell r="D64">
            <v>12.3</v>
          </cell>
          <cell r="E64">
            <v>1.8</v>
          </cell>
          <cell r="F64">
            <v>7.5</v>
          </cell>
          <cell r="H64">
            <v>0</v>
          </cell>
          <cell r="I64">
            <v>9.6999999999999993</v>
          </cell>
          <cell r="J64">
            <v>7.2</v>
          </cell>
          <cell r="K64">
            <v>0</v>
          </cell>
          <cell r="L64">
            <v>10</v>
          </cell>
          <cell r="M64">
            <v>0</v>
          </cell>
          <cell r="N64">
            <v>0</v>
          </cell>
          <cell r="O64">
            <v>20</v>
          </cell>
          <cell r="P64">
            <v>0</v>
          </cell>
          <cell r="Q64">
            <v>50.9</v>
          </cell>
          <cell r="R64">
            <v>0</v>
          </cell>
          <cell r="S64">
            <v>0</v>
          </cell>
          <cell r="T64">
            <v>5</v>
          </cell>
          <cell r="U64">
            <v>0</v>
          </cell>
          <cell r="V64">
            <v>0</v>
          </cell>
          <cell r="W64">
            <v>5</v>
          </cell>
          <cell r="X64">
            <v>5</v>
          </cell>
          <cell r="Y64">
            <v>15</v>
          </cell>
        </row>
        <row r="65">
          <cell r="B65" t="str">
            <v>ER-11A</v>
          </cell>
          <cell r="C65">
            <v>18</v>
          </cell>
          <cell r="D65">
            <v>12.3</v>
          </cell>
          <cell r="E65">
            <v>1.8</v>
          </cell>
          <cell r="F65">
            <v>7.5</v>
          </cell>
          <cell r="H65">
            <v>0</v>
          </cell>
          <cell r="I65">
            <v>9.6999999999999993</v>
          </cell>
          <cell r="J65">
            <v>7.2</v>
          </cell>
          <cell r="K65">
            <v>0</v>
          </cell>
          <cell r="L65">
            <v>10</v>
          </cell>
          <cell r="M65">
            <v>0</v>
          </cell>
          <cell r="N65">
            <v>0</v>
          </cell>
          <cell r="O65">
            <v>20</v>
          </cell>
          <cell r="P65">
            <v>0</v>
          </cell>
          <cell r="Q65">
            <v>50.9</v>
          </cell>
          <cell r="R65">
            <v>10</v>
          </cell>
          <cell r="S65">
            <v>0</v>
          </cell>
          <cell r="T65">
            <v>0</v>
          </cell>
          <cell r="U65">
            <v>0</v>
          </cell>
          <cell r="V65">
            <v>5</v>
          </cell>
          <cell r="W65">
            <v>5</v>
          </cell>
          <cell r="X65">
            <v>5</v>
          </cell>
          <cell r="Y65">
            <v>20</v>
          </cell>
        </row>
        <row r="66">
          <cell r="B66" t="str">
            <v>ER-12A</v>
          </cell>
          <cell r="C66">
            <v>16.5</v>
          </cell>
          <cell r="D66">
            <v>12.3</v>
          </cell>
          <cell r="E66">
            <v>1.8</v>
          </cell>
          <cell r="F66">
            <v>7.5</v>
          </cell>
          <cell r="H66">
            <v>0</v>
          </cell>
          <cell r="I66">
            <v>8.1999999999999993</v>
          </cell>
          <cell r="J66">
            <v>7.2</v>
          </cell>
          <cell r="K66">
            <v>0</v>
          </cell>
          <cell r="L66">
            <v>10</v>
          </cell>
          <cell r="M66">
            <v>0</v>
          </cell>
          <cell r="N66">
            <v>0</v>
          </cell>
          <cell r="O66">
            <v>20</v>
          </cell>
          <cell r="P66">
            <v>0</v>
          </cell>
          <cell r="Q66">
            <v>50.9</v>
          </cell>
          <cell r="R66">
            <v>10</v>
          </cell>
          <cell r="S66">
            <v>0</v>
          </cell>
          <cell r="T66">
            <v>0</v>
          </cell>
          <cell r="U66">
            <v>0</v>
          </cell>
          <cell r="V66">
            <v>0</v>
          </cell>
          <cell r="W66">
            <v>5</v>
          </cell>
          <cell r="X66">
            <v>10</v>
          </cell>
          <cell r="Y66">
            <v>25</v>
          </cell>
        </row>
        <row r="67">
          <cell r="B67" t="str">
            <v>ER-13A</v>
          </cell>
          <cell r="C67">
            <v>13</v>
          </cell>
          <cell r="D67">
            <v>10.3</v>
          </cell>
          <cell r="E67">
            <v>1.8</v>
          </cell>
          <cell r="F67">
            <v>3.9</v>
          </cell>
          <cell r="H67">
            <v>0</v>
          </cell>
          <cell r="I67">
            <v>8.6999999999999993</v>
          </cell>
          <cell r="J67">
            <v>6</v>
          </cell>
          <cell r="K67">
            <v>0</v>
          </cell>
          <cell r="L67">
            <v>0</v>
          </cell>
          <cell r="M67">
            <v>0</v>
          </cell>
          <cell r="N67">
            <v>0</v>
          </cell>
          <cell r="O67">
            <v>20</v>
          </cell>
          <cell r="P67">
            <v>0</v>
          </cell>
          <cell r="Q67">
            <v>54.5</v>
          </cell>
          <cell r="R67">
            <v>5</v>
          </cell>
          <cell r="S67">
            <v>0</v>
          </cell>
          <cell r="T67">
            <v>5</v>
          </cell>
          <cell r="U67">
            <v>5</v>
          </cell>
          <cell r="V67">
            <v>5</v>
          </cell>
          <cell r="W67">
            <v>0</v>
          </cell>
          <cell r="X67">
            <v>0</v>
          </cell>
          <cell r="Y67">
            <v>0</v>
          </cell>
        </row>
        <row r="68">
          <cell r="B68" t="str">
            <v>ER-14A</v>
          </cell>
          <cell r="C68">
            <v>13</v>
          </cell>
          <cell r="D68">
            <v>10.3</v>
          </cell>
          <cell r="E68">
            <v>1.8</v>
          </cell>
          <cell r="F68">
            <v>3.9</v>
          </cell>
          <cell r="H68">
            <v>0</v>
          </cell>
          <cell r="I68">
            <v>8.6999999999999993</v>
          </cell>
          <cell r="J68">
            <v>6</v>
          </cell>
          <cell r="K68">
            <v>0</v>
          </cell>
          <cell r="L68">
            <v>0</v>
          </cell>
          <cell r="M68">
            <v>0</v>
          </cell>
          <cell r="N68">
            <v>0</v>
          </cell>
          <cell r="O68">
            <v>20</v>
          </cell>
          <cell r="P68">
            <v>0</v>
          </cell>
          <cell r="Q68">
            <v>50.9</v>
          </cell>
          <cell r="R68">
            <v>0</v>
          </cell>
          <cell r="S68">
            <v>0</v>
          </cell>
          <cell r="T68">
            <v>5</v>
          </cell>
          <cell r="U68">
            <v>5</v>
          </cell>
          <cell r="V68">
            <v>5</v>
          </cell>
          <cell r="W68">
            <v>0</v>
          </cell>
          <cell r="X68">
            <v>0</v>
          </cell>
          <cell r="Y68">
            <v>0</v>
          </cell>
        </row>
        <row r="69">
          <cell r="B69" t="str">
            <v>ER-14B</v>
          </cell>
          <cell r="C69">
            <v>11.7</v>
          </cell>
          <cell r="D69">
            <v>10.3</v>
          </cell>
          <cell r="E69">
            <v>1.8</v>
          </cell>
          <cell r="G69">
            <v>0.9</v>
          </cell>
          <cell r="H69">
            <v>3</v>
          </cell>
          <cell r="I69">
            <v>11.7</v>
          </cell>
          <cell r="J69">
            <v>6</v>
          </cell>
          <cell r="K69">
            <v>0</v>
          </cell>
          <cell r="L69">
            <v>0</v>
          </cell>
          <cell r="M69">
            <v>0</v>
          </cell>
          <cell r="N69">
            <v>0</v>
          </cell>
          <cell r="O69">
            <v>20</v>
          </cell>
          <cell r="P69">
            <v>0</v>
          </cell>
          <cell r="Q69">
            <v>50.9</v>
          </cell>
          <cell r="R69">
            <v>0</v>
          </cell>
          <cell r="S69">
            <v>0</v>
          </cell>
          <cell r="T69">
            <v>5</v>
          </cell>
          <cell r="U69">
            <v>5</v>
          </cell>
          <cell r="V69">
            <v>5</v>
          </cell>
          <cell r="W69">
            <v>0</v>
          </cell>
          <cell r="X69">
            <v>0</v>
          </cell>
          <cell r="Y69">
            <v>0</v>
          </cell>
        </row>
        <row r="70">
          <cell r="B70" t="str">
            <v>ER-15A</v>
          </cell>
          <cell r="C70">
            <v>13</v>
          </cell>
          <cell r="D70">
            <v>10.3</v>
          </cell>
          <cell r="E70">
            <v>1.8</v>
          </cell>
          <cell r="F70">
            <v>3.9</v>
          </cell>
          <cell r="H70">
            <v>0</v>
          </cell>
          <cell r="I70">
            <v>8.6999999999999993</v>
          </cell>
          <cell r="J70">
            <v>6</v>
          </cell>
          <cell r="K70">
            <v>0</v>
          </cell>
          <cell r="L70">
            <v>0</v>
          </cell>
          <cell r="M70">
            <v>0</v>
          </cell>
          <cell r="N70">
            <v>0</v>
          </cell>
          <cell r="O70">
            <v>20</v>
          </cell>
          <cell r="P70">
            <v>0</v>
          </cell>
          <cell r="Q70">
            <v>50.9</v>
          </cell>
          <cell r="R70">
            <v>0</v>
          </cell>
          <cell r="S70">
            <v>0</v>
          </cell>
          <cell r="T70">
            <v>0</v>
          </cell>
          <cell r="U70">
            <v>5</v>
          </cell>
          <cell r="V70">
            <v>10</v>
          </cell>
          <cell r="W70">
            <v>0</v>
          </cell>
          <cell r="X70">
            <v>0</v>
          </cell>
          <cell r="Y70">
            <v>5</v>
          </cell>
        </row>
        <row r="71">
          <cell r="B71" t="str">
            <v>ER-16A</v>
          </cell>
          <cell r="C71">
            <v>13.5</v>
          </cell>
          <cell r="D71">
            <v>12.3</v>
          </cell>
          <cell r="E71">
            <v>1.8</v>
          </cell>
          <cell r="F71">
            <v>4.5</v>
          </cell>
          <cell r="H71">
            <v>0</v>
          </cell>
          <cell r="I71">
            <v>8.5</v>
          </cell>
          <cell r="J71">
            <v>7.2</v>
          </cell>
          <cell r="K71">
            <v>0</v>
          </cell>
          <cell r="L71">
            <v>10</v>
          </cell>
          <cell r="M71">
            <v>0</v>
          </cell>
          <cell r="N71">
            <v>0</v>
          </cell>
          <cell r="O71">
            <v>20</v>
          </cell>
          <cell r="P71">
            <v>0</v>
          </cell>
          <cell r="Q71">
            <v>50.9</v>
          </cell>
          <cell r="R71">
            <v>0</v>
          </cell>
          <cell r="S71">
            <v>0</v>
          </cell>
          <cell r="T71">
            <v>0</v>
          </cell>
          <cell r="U71">
            <v>10</v>
          </cell>
          <cell r="V71">
            <v>0</v>
          </cell>
          <cell r="W71">
            <v>5</v>
          </cell>
          <cell r="X71">
            <v>5</v>
          </cell>
          <cell r="Y71">
            <v>10</v>
          </cell>
        </row>
        <row r="72">
          <cell r="B72" t="str">
            <v>ER-17A</v>
          </cell>
          <cell r="C72">
            <v>13.5</v>
          </cell>
          <cell r="D72">
            <v>12.3</v>
          </cell>
          <cell r="E72">
            <v>1.8</v>
          </cell>
          <cell r="F72">
            <v>4.5</v>
          </cell>
          <cell r="H72">
            <v>0</v>
          </cell>
          <cell r="I72">
            <v>8.5</v>
          </cell>
          <cell r="J72">
            <v>7.2</v>
          </cell>
          <cell r="K72">
            <v>0</v>
          </cell>
          <cell r="L72">
            <v>10</v>
          </cell>
          <cell r="M72">
            <v>0</v>
          </cell>
          <cell r="N72">
            <v>0</v>
          </cell>
          <cell r="O72">
            <v>20</v>
          </cell>
          <cell r="P72">
            <v>0</v>
          </cell>
          <cell r="Q72">
            <v>54.5</v>
          </cell>
          <cell r="R72">
            <v>5</v>
          </cell>
          <cell r="S72">
            <v>0</v>
          </cell>
          <cell r="T72">
            <v>0</v>
          </cell>
          <cell r="U72">
            <v>10</v>
          </cell>
          <cell r="V72">
            <v>5</v>
          </cell>
          <cell r="W72">
            <v>5</v>
          </cell>
          <cell r="X72">
            <v>0</v>
          </cell>
          <cell r="Y72">
            <v>0</v>
          </cell>
        </row>
        <row r="73">
          <cell r="B73" t="str">
            <v>ER-18A</v>
          </cell>
          <cell r="C73">
            <v>13.5</v>
          </cell>
          <cell r="D73">
            <v>12.3</v>
          </cell>
          <cell r="E73">
            <v>1.8</v>
          </cell>
          <cell r="F73">
            <v>4.5</v>
          </cell>
          <cell r="H73">
            <v>0</v>
          </cell>
          <cell r="I73">
            <v>8.5</v>
          </cell>
          <cell r="J73">
            <v>7.2</v>
          </cell>
          <cell r="K73">
            <v>0</v>
          </cell>
          <cell r="L73">
            <v>10</v>
          </cell>
          <cell r="M73">
            <v>0</v>
          </cell>
          <cell r="N73">
            <v>0</v>
          </cell>
          <cell r="O73">
            <v>20</v>
          </cell>
          <cell r="P73">
            <v>0</v>
          </cell>
          <cell r="Q73">
            <v>50.9</v>
          </cell>
          <cell r="R73">
            <v>0</v>
          </cell>
          <cell r="S73">
            <v>0</v>
          </cell>
          <cell r="T73">
            <v>0</v>
          </cell>
          <cell r="U73">
            <v>10</v>
          </cell>
          <cell r="V73">
            <v>5</v>
          </cell>
          <cell r="W73">
            <v>5</v>
          </cell>
          <cell r="X73">
            <v>0</v>
          </cell>
          <cell r="Y73">
            <v>0</v>
          </cell>
        </row>
        <row r="74">
          <cell r="B74" t="str">
            <v>ER-19B</v>
          </cell>
          <cell r="C74">
            <v>9.8000000000000007</v>
          </cell>
          <cell r="D74">
            <v>11</v>
          </cell>
          <cell r="E74">
            <v>1.5</v>
          </cell>
          <cell r="G74">
            <v>0.9</v>
          </cell>
          <cell r="H74">
            <v>3.3</v>
          </cell>
          <cell r="I74">
            <v>9.8000000000000007</v>
          </cell>
          <cell r="J74">
            <v>5.5</v>
          </cell>
          <cell r="K74">
            <v>0</v>
          </cell>
          <cell r="L74">
            <v>0</v>
          </cell>
          <cell r="M74">
            <v>0</v>
          </cell>
          <cell r="N74">
            <v>0</v>
          </cell>
          <cell r="O74">
            <v>20</v>
          </cell>
          <cell r="P74">
            <v>0</v>
          </cell>
          <cell r="Q74">
            <v>47.3</v>
          </cell>
          <cell r="R74">
            <v>0</v>
          </cell>
          <cell r="S74">
            <v>0</v>
          </cell>
          <cell r="T74">
            <v>0</v>
          </cell>
          <cell r="U74">
            <v>0</v>
          </cell>
          <cell r="V74">
            <v>0</v>
          </cell>
          <cell r="W74">
            <v>5</v>
          </cell>
          <cell r="X74">
            <v>0</v>
          </cell>
          <cell r="Y74">
            <v>0</v>
          </cell>
        </row>
        <row r="75">
          <cell r="B75" t="str">
            <v>ER-20B</v>
          </cell>
          <cell r="C75">
            <v>8.4</v>
          </cell>
          <cell r="D75">
            <v>9</v>
          </cell>
          <cell r="E75">
            <v>1.2</v>
          </cell>
          <cell r="G75">
            <v>0.9</v>
          </cell>
          <cell r="H75">
            <v>2.7</v>
          </cell>
          <cell r="I75">
            <v>8.4</v>
          </cell>
          <cell r="J75">
            <v>3.6</v>
          </cell>
          <cell r="K75">
            <v>0</v>
          </cell>
          <cell r="L75">
            <v>0</v>
          </cell>
          <cell r="M75">
            <v>10</v>
          </cell>
          <cell r="N75">
            <v>0</v>
          </cell>
          <cell r="O75">
            <v>10</v>
          </cell>
          <cell r="P75">
            <v>0</v>
          </cell>
          <cell r="Q75">
            <v>25.5</v>
          </cell>
          <cell r="R75">
            <v>0</v>
          </cell>
          <cell r="S75">
            <v>0</v>
          </cell>
          <cell r="T75">
            <v>0</v>
          </cell>
          <cell r="U75">
            <v>0</v>
          </cell>
          <cell r="V75">
            <v>0</v>
          </cell>
          <cell r="W75">
            <v>5</v>
          </cell>
          <cell r="X75">
            <v>5</v>
          </cell>
          <cell r="Y75">
            <v>0</v>
          </cell>
        </row>
        <row r="76">
          <cell r="B76" t="str">
            <v>ER-21A</v>
          </cell>
          <cell r="C76">
            <v>15</v>
          </cell>
          <cell r="D76">
            <v>12.3</v>
          </cell>
          <cell r="E76">
            <v>2.4</v>
          </cell>
          <cell r="F76">
            <v>3</v>
          </cell>
          <cell r="H76">
            <v>0</v>
          </cell>
          <cell r="I76">
            <v>11.7</v>
          </cell>
          <cell r="J76">
            <v>9.6</v>
          </cell>
          <cell r="K76">
            <v>0</v>
          </cell>
          <cell r="L76">
            <v>10</v>
          </cell>
          <cell r="M76">
            <v>0</v>
          </cell>
          <cell r="N76">
            <v>0</v>
          </cell>
          <cell r="O76">
            <v>20</v>
          </cell>
          <cell r="P76">
            <v>0</v>
          </cell>
          <cell r="Q76">
            <v>43.6</v>
          </cell>
          <cell r="R76">
            <v>0</v>
          </cell>
          <cell r="S76">
            <v>0</v>
          </cell>
          <cell r="T76">
            <v>0</v>
          </cell>
          <cell r="U76">
            <v>0</v>
          </cell>
          <cell r="V76">
            <v>0</v>
          </cell>
          <cell r="W76">
            <v>5</v>
          </cell>
          <cell r="X76">
            <v>15</v>
          </cell>
          <cell r="Y76">
            <v>25</v>
          </cell>
        </row>
        <row r="77">
          <cell r="B77" t="str">
            <v>ER-22B</v>
          </cell>
          <cell r="C77">
            <v>15.4</v>
          </cell>
          <cell r="D77">
            <v>11</v>
          </cell>
          <cell r="E77">
            <v>0.9</v>
          </cell>
          <cell r="G77">
            <v>2.1</v>
          </cell>
          <cell r="H77">
            <v>7.7</v>
          </cell>
          <cell r="I77">
            <v>15.4</v>
          </cell>
          <cell r="J77">
            <v>3.3</v>
          </cell>
          <cell r="K77">
            <v>0</v>
          </cell>
          <cell r="L77">
            <v>0</v>
          </cell>
          <cell r="M77">
            <v>0</v>
          </cell>
          <cell r="N77">
            <v>0</v>
          </cell>
          <cell r="O77">
            <v>20</v>
          </cell>
          <cell r="P77">
            <v>0</v>
          </cell>
          <cell r="Q77">
            <v>29.1</v>
          </cell>
          <cell r="R77">
            <v>0</v>
          </cell>
          <cell r="S77">
            <v>0</v>
          </cell>
          <cell r="T77">
            <v>0</v>
          </cell>
          <cell r="U77">
            <v>0</v>
          </cell>
          <cell r="V77">
            <v>0</v>
          </cell>
          <cell r="W77">
            <v>5</v>
          </cell>
          <cell r="X77">
            <v>0</v>
          </cell>
          <cell r="Y77">
            <v>0</v>
          </cell>
        </row>
        <row r="78">
          <cell r="B78" t="str">
            <v>ER-23A</v>
          </cell>
          <cell r="C78">
            <v>15</v>
          </cell>
          <cell r="D78">
            <v>12.3</v>
          </cell>
          <cell r="E78">
            <v>1.8</v>
          </cell>
          <cell r="F78">
            <v>6</v>
          </cell>
          <cell r="H78">
            <v>0</v>
          </cell>
          <cell r="I78">
            <v>8.3000000000000007</v>
          </cell>
          <cell r="J78">
            <v>7.2</v>
          </cell>
          <cell r="K78">
            <v>0</v>
          </cell>
          <cell r="L78">
            <v>10</v>
          </cell>
          <cell r="M78">
            <v>0</v>
          </cell>
          <cell r="N78">
            <v>0</v>
          </cell>
          <cell r="O78">
            <v>20</v>
          </cell>
          <cell r="P78">
            <v>0</v>
          </cell>
          <cell r="Q78">
            <v>54.5</v>
          </cell>
          <cell r="R78">
            <v>5</v>
          </cell>
          <cell r="S78">
            <v>0</v>
          </cell>
          <cell r="T78">
            <v>0</v>
          </cell>
          <cell r="U78">
            <v>0</v>
          </cell>
          <cell r="V78">
            <v>5</v>
          </cell>
          <cell r="W78">
            <v>5</v>
          </cell>
          <cell r="X78">
            <v>5</v>
          </cell>
          <cell r="Y78">
            <v>20</v>
          </cell>
        </row>
        <row r="79">
          <cell r="B79" t="str">
            <v>ERT-1A</v>
          </cell>
          <cell r="C79">
            <v>13.6</v>
          </cell>
          <cell r="D79">
            <v>13.6</v>
          </cell>
          <cell r="E79">
            <v>1.2</v>
          </cell>
          <cell r="F79">
            <v>5.0999999999999996</v>
          </cell>
          <cell r="H79">
            <v>0</v>
          </cell>
          <cell r="I79">
            <v>7.9</v>
          </cell>
          <cell r="J79">
            <v>5.6</v>
          </cell>
          <cell r="K79">
            <v>0</v>
          </cell>
          <cell r="L79">
            <v>0</v>
          </cell>
          <cell r="M79">
            <v>0</v>
          </cell>
          <cell r="N79">
            <v>20</v>
          </cell>
          <cell r="O79">
            <v>10</v>
          </cell>
          <cell r="P79">
            <v>0</v>
          </cell>
          <cell r="Q79">
            <v>69.099999999999994</v>
          </cell>
          <cell r="R79">
            <v>20</v>
          </cell>
          <cell r="S79">
            <v>0</v>
          </cell>
          <cell r="T79">
            <v>0</v>
          </cell>
          <cell r="U79">
            <v>0</v>
          </cell>
          <cell r="V79">
            <v>0</v>
          </cell>
          <cell r="W79">
            <v>5</v>
          </cell>
          <cell r="X79">
            <v>5</v>
          </cell>
          <cell r="Y79">
            <v>5</v>
          </cell>
        </row>
        <row r="80">
          <cell r="B80" t="str">
            <v>ERT-2A</v>
          </cell>
          <cell r="C80">
            <v>13.6</v>
          </cell>
          <cell r="D80">
            <v>13.6</v>
          </cell>
          <cell r="E80">
            <v>1.2</v>
          </cell>
          <cell r="F80">
            <v>5.0999999999999996</v>
          </cell>
          <cell r="H80">
            <v>0</v>
          </cell>
          <cell r="I80">
            <v>7.9</v>
          </cell>
          <cell r="J80">
            <v>5.6</v>
          </cell>
          <cell r="K80">
            <v>0</v>
          </cell>
          <cell r="L80">
            <v>0</v>
          </cell>
          <cell r="M80">
            <v>0</v>
          </cell>
          <cell r="N80">
            <v>20</v>
          </cell>
          <cell r="O80">
            <v>10</v>
          </cell>
          <cell r="P80">
            <v>0</v>
          </cell>
          <cell r="Q80">
            <v>61.8</v>
          </cell>
          <cell r="R80">
            <v>10</v>
          </cell>
          <cell r="S80">
            <v>0</v>
          </cell>
          <cell r="T80">
            <v>0</v>
          </cell>
          <cell r="U80">
            <v>0</v>
          </cell>
          <cell r="V80">
            <v>0</v>
          </cell>
          <cell r="W80">
            <v>5</v>
          </cell>
          <cell r="X80">
            <v>5</v>
          </cell>
          <cell r="Y80">
            <v>5</v>
          </cell>
        </row>
        <row r="81">
          <cell r="B81" t="str">
            <v>ERT-2E</v>
          </cell>
          <cell r="C81">
            <v>15.3</v>
          </cell>
          <cell r="D81">
            <v>0</v>
          </cell>
          <cell r="E81">
            <v>1.2</v>
          </cell>
          <cell r="F81">
            <v>6.8</v>
          </cell>
          <cell r="H81">
            <v>0</v>
          </cell>
          <cell r="I81">
            <v>7.7</v>
          </cell>
          <cell r="J81">
            <v>5.6</v>
          </cell>
          <cell r="K81">
            <v>0</v>
          </cell>
          <cell r="L81">
            <v>0</v>
          </cell>
          <cell r="M81">
            <v>0</v>
          </cell>
          <cell r="N81">
            <v>20</v>
          </cell>
          <cell r="O81">
            <v>10</v>
          </cell>
          <cell r="P81">
            <v>0</v>
          </cell>
          <cell r="Q81">
            <v>61.8</v>
          </cell>
          <cell r="R81">
            <v>10</v>
          </cell>
          <cell r="S81">
            <v>0</v>
          </cell>
          <cell r="T81">
            <v>0</v>
          </cell>
          <cell r="U81">
            <v>0</v>
          </cell>
          <cell r="V81">
            <v>0</v>
          </cell>
          <cell r="W81">
            <v>5</v>
          </cell>
          <cell r="X81">
            <v>5</v>
          </cell>
          <cell r="Y81">
            <v>5</v>
          </cell>
        </row>
        <row r="82">
          <cell r="B82" t="str">
            <v>ERT-2F</v>
          </cell>
          <cell r="C82">
            <v>13.6</v>
          </cell>
          <cell r="D82">
            <v>0</v>
          </cell>
          <cell r="E82">
            <v>1.2</v>
          </cell>
          <cell r="G82">
            <v>1.2</v>
          </cell>
          <cell r="H82">
            <v>5.6</v>
          </cell>
          <cell r="I82">
            <v>13.6</v>
          </cell>
          <cell r="J82">
            <v>5.6</v>
          </cell>
          <cell r="K82">
            <v>0</v>
          </cell>
          <cell r="L82">
            <v>0</v>
          </cell>
          <cell r="M82">
            <v>0</v>
          </cell>
          <cell r="N82">
            <v>20</v>
          </cell>
          <cell r="O82">
            <v>10</v>
          </cell>
          <cell r="P82">
            <v>0</v>
          </cell>
          <cell r="Q82">
            <v>61.8</v>
          </cell>
          <cell r="R82">
            <v>10</v>
          </cell>
          <cell r="S82">
            <v>0</v>
          </cell>
          <cell r="T82">
            <v>0</v>
          </cell>
          <cell r="U82">
            <v>0</v>
          </cell>
          <cell r="V82">
            <v>0</v>
          </cell>
          <cell r="W82">
            <v>5</v>
          </cell>
          <cell r="X82">
            <v>5</v>
          </cell>
          <cell r="Y82">
            <v>5</v>
          </cell>
        </row>
        <row r="83">
          <cell r="B83" t="str">
            <v>ERT-3A</v>
          </cell>
          <cell r="C83">
            <v>18.7</v>
          </cell>
          <cell r="D83">
            <v>13.6</v>
          </cell>
          <cell r="E83">
            <v>1.2</v>
          </cell>
          <cell r="F83">
            <v>10.199999999999999</v>
          </cell>
          <cell r="H83">
            <v>0</v>
          </cell>
          <cell r="I83">
            <v>7.4</v>
          </cell>
          <cell r="J83">
            <v>5.6</v>
          </cell>
          <cell r="K83">
            <v>0</v>
          </cell>
          <cell r="L83">
            <v>0</v>
          </cell>
          <cell r="M83">
            <v>0</v>
          </cell>
          <cell r="N83">
            <v>20</v>
          </cell>
          <cell r="O83">
            <v>10</v>
          </cell>
          <cell r="P83">
            <v>0</v>
          </cell>
          <cell r="Q83">
            <v>65.5</v>
          </cell>
          <cell r="R83">
            <v>15</v>
          </cell>
          <cell r="S83">
            <v>0</v>
          </cell>
          <cell r="T83">
            <v>0</v>
          </cell>
          <cell r="U83">
            <v>0</v>
          </cell>
          <cell r="V83">
            <v>0</v>
          </cell>
          <cell r="W83">
            <v>5</v>
          </cell>
          <cell r="X83">
            <v>5</v>
          </cell>
          <cell r="Y83">
            <v>5</v>
          </cell>
        </row>
        <row r="84">
          <cell r="B84" t="str">
            <v>ERT-3E</v>
          </cell>
          <cell r="C84">
            <v>17</v>
          </cell>
          <cell r="D84">
            <v>0</v>
          </cell>
          <cell r="E84">
            <v>1.2</v>
          </cell>
          <cell r="F84">
            <v>10.199999999999999</v>
          </cell>
          <cell r="H84">
            <v>0</v>
          </cell>
          <cell r="I84">
            <v>5.7</v>
          </cell>
          <cell r="J84">
            <v>5.6</v>
          </cell>
          <cell r="K84">
            <v>0</v>
          </cell>
          <cell r="L84">
            <v>0</v>
          </cell>
          <cell r="M84">
            <v>0</v>
          </cell>
          <cell r="N84">
            <v>20</v>
          </cell>
          <cell r="O84">
            <v>10</v>
          </cell>
          <cell r="P84">
            <v>0</v>
          </cell>
          <cell r="Q84">
            <v>65.5</v>
          </cell>
          <cell r="R84">
            <v>15</v>
          </cell>
          <cell r="S84">
            <v>0</v>
          </cell>
          <cell r="T84">
            <v>0</v>
          </cell>
          <cell r="U84">
            <v>0</v>
          </cell>
          <cell r="V84">
            <v>0</v>
          </cell>
          <cell r="W84">
            <v>5</v>
          </cell>
          <cell r="X84">
            <v>5</v>
          </cell>
          <cell r="Y84">
            <v>5</v>
          </cell>
        </row>
        <row r="85">
          <cell r="B85" t="str">
            <v>ERT-3F</v>
          </cell>
          <cell r="C85">
            <v>11.9</v>
          </cell>
          <cell r="D85">
            <v>0</v>
          </cell>
          <cell r="E85">
            <v>1.2</v>
          </cell>
          <cell r="G85">
            <v>0.9</v>
          </cell>
          <cell r="H85">
            <v>4.2</v>
          </cell>
          <cell r="I85">
            <v>11.9</v>
          </cell>
          <cell r="J85">
            <v>5.6</v>
          </cell>
          <cell r="K85">
            <v>0</v>
          </cell>
          <cell r="L85">
            <v>0</v>
          </cell>
          <cell r="M85">
            <v>0</v>
          </cell>
          <cell r="N85">
            <v>20</v>
          </cell>
          <cell r="O85">
            <v>10</v>
          </cell>
          <cell r="P85">
            <v>0</v>
          </cell>
          <cell r="Q85">
            <v>65.5</v>
          </cell>
          <cell r="R85">
            <v>15</v>
          </cell>
          <cell r="S85">
            <v>0</v>
          </cell>
          <cell r="T85">
            <v>0</v>
          </cell>
          <cell r="U85">
            <v>0</v>
          </cell>
          <cell r="V85">
            <v>0</v>
          </cell>
          <cell r="W85">
            <v>5</v>
          </cell>
          <cell r="X85">
            <v>5</v>
          </cell>
          <cell r="Y85">
            <v>5</v>
          </cell>
        </row>
        <row r="86">
          <cell r="B86" t="str">
            <v>ERT-4A</v>
          </cell>
          <cell r="C86">
            <v>16.5</v>
          </cell>
          <cell r="D86">
            <v>12.3</v>
          </cell>
          <cell r="E86">
            <v>2.4</v>
          </cell>
          <cell r="F86">
            <v>4.5</v>
          </cell>
          <cell r="H86">
            <v>0</v>
          </cell>
          <cell r="I86">
            <v>11.5</v>
          </cell>
          <cell r="J86">
            <v>9.6</v>
          </cell>
          <cell r="K86">
            <v>0</v>
          </cell>
          <cell r="L86">
            <v>10</v>
          </cell>
          <cell r="M86">
            <v>0</v>
          </cell>
          <cell r="N86">
            <v>0</v>
          </cell>
          <cell r="O86">
            <v>20</v>
          </cell>
          <cell r="P86">
            <v>4</v>
          </cell>
          <cell r="Q86">
            <v>76.400000000000006</v>
          </cell>
          <cell r="R86">
            <v>0</v>
          </cell>
          <cell r="S86">
            <v>0</v>
          </cell>
          <cell r="T86">
            <v>0</v>
          </cell>
          <cell r="U86">
            <v>0</v>
          </cell>
          <cell r="V86">
            <v>5</v>
          </cell>
          <cell r="W86">
            <v>5</v>
          </cell>
          <cell r="X86">
            <v>10</v>
          </cell>
          <cell r="Y86">
            <v>20</v>
          </cell>
        </row>
        <row r="87">
          <cell r="B87" t="str">
            <v>ERT-5A</v>
          </cell>
          <cell r="C87">
            <v>13.5</v>
          </cell>
          <cell r="D87">
            <v>12.3</v>
          </cell>
          <cell r="E87">
            <v>2.4</v>
          </cell>
          <cell r="F87">
            <v>1.5</v>
          </cell>
          <cell r="H87">
            <v>0</v>
          </cell>
          <cell r="I87">
            <v>11.8</v>
          </cell>
          <cell r="J87">
            <v>9.6</v>
          </cell>
          <cell r="K87">
            <v>0</v>
          </cell>
          <cell r="L87">
            <v>10</v>
          </cell>
          <cell r="M87">
            <v>0</v>
          </cell>
          <cell r="N87">
            <v>0</v>
          </cell>
          <cell r="O87">
            <v>20</v>
          </cell>
          <cell r="P87">
            <v>8</v>
          </cell>
          <cell r="Q87">
            <v>76.400000000000006</v>
          </cell>
          <cell r="R87">
            <v>10</v>
          </cell>
          <cell r="S87">
            <v>0</v>
          </cell>
          <cell r="T87">
            <v>0</v>
          </cell>
          <cell r="U87">
            <v>0</v>
          </cell>
          <cell r="V87">
            <v>0</v>
          </cell>
          <cell r="W87">
            <v>5</v>
          </cell>
          <cell r="X87">
            <v>10</v>
          </cell>
          <cell r="Y87">
            <v>25</v>
          </cell>
        </row>
        <row r="88">
          <cell r="B88" t="str">
            <v>ERT-6A</v>
          </cell>
          <cell r="C88">
            <v>21.6</v>
          </cell>
          <cell r="D88">
            <v>14.9</v>
          </cell>
          <cell r="E88">
            <v>1.8</v>
          </cell>
          <cell r="F88">
            <v>9</v>
          </cell>
          <cell r="H88">
            <v>0</v>
          </cell>
          <cell r="I88">
            <v>11.6</v>
          </cell>
          <cell r="J88">
            <v>9</v>
          </cell>
          <cell r="K88">
            <v>0</v>
          </cell>
          <cell r="L88">
            <v>0</v>
          </cell>
          <cell r="M88">
            <v>10</v>
          </cell>
          <cell r="N88">
            <v>0</v>
          </cell>
          <cell r="O88">
            <v>20</v>
          </cell>
          <cell r="P88">
            <v>4</v>
          </cell>
          <cell r="Q88">
            <v>76.400000000000006</v>
          </cell>
          <cell r="R88">
            <v>0</v>
          </cell>
          <cell r="S88">
            <v>0</v>
          </cell>
          <cell r="T88">
            <v>0</v>
          </cell>
          <cell r="U88">
            <v>10</v>
          </cell>
          <cell r="V88">
            <v>5</v>
          </cell>
          <cell r="W88">
            <v>5</v>
          </cell>
          <cell r="X88">
            <v>0</v>
          </cell>
          <cell r="Y88">
            <v>0</v>
          </cell>
        </row>
        <row r="89">
          <cell r="B89" t="str">
            <v>ERT-6B</v>
          </cell>
          <cell r="C89">
            <v>19.8</v>
          </cell>
          <cell r="D89">
            <v>14.9</v>
          </cell>
          <cell r="E89">
            <v>1.8</v>
          </cell>
          <cell r="G89">
            <v>1.5</v>
          </cell>
          <cell r="H89">
            <v>7.5</v>
          </cell>
          <cell r="I89">
            <v>19.8</v>
          </cell>
          <cell r="J89">
            <v>9</v>
          </cell>
          <cell r="K89">
            <v>0</v>
          </cell>
          <cell r="L89">
            <v>0</v>
          </cell>
          <cell r="M89">
            <v>10</v>
          </cell>
          <cell r="N89">
            <v>0</v>
          </cell>
          <cell r="O89">
            <v>20</v>
          </cell>
          <cell r="P89">
            <v>4</v>
          </cell>
          <cell r="Q89">
            <v>76.400000000000006</v>
          </cell>
          <cell r="R89">
            <v>0</v>
          </cell>
          <cell r="S89">
            <v>0</v>
          </cell>
          <cell r="T89">
            <v>0</v>
          </cell>
          <cell r="U89">
            <v>10</v>
          </cell>
          <cell r="V89">
            <v>5</v>
          </cell>
          <cell r="W89">
            <v>5</v>
          </cell>
          <cell r="X89">
            <v>0</v>
          </cell>
          <cell r="Y89">
            <v>0</v>
          </cell>
        </row>
        <row r="90">
          <cell r="B90" t="str">
            <v>ERT-7A</v>
          </cell>
          <cell r="C90">
            <v>18</v>
          </cell>
          <cell r="D90">
            <v>14.9</v>
          </cell>
          <cell r="E90">
            <v>1.5</v>
          </cell>
          <cell r="F90">
            <v>9</v>
          </cell>
          <cell r="H90">
            <v>0</v>
          </cell>
          <cell r="I90">
            <v>8</v>
          </cell>
          <cell r="J90">
            <v>7.5</v>
          </cell>
          <cell r="K90">
            <v>0</v>
          </cell>
          <cell r="L90">
            <v>0</v>
          </cell>
          <cell r="M90">
            <v>10</v>
          </cell>
          <cell r="N90">
            <v>0</v>
          </cell>
          <cell r="O90">
            <v>20</v>
          </cell>
          <cell r="P90">
            <v>4</v>
          </cell>
          <cell r="Q90">
            <v>69.099999999999994</v>
          </cell>
          <cell r="R90">
            <v>0</v>
          </cell>
          <cell r="S90">
            <v>0</v>
          </cell>
          <cell r="T90">
            <v>0</v>
          </cell>
          <cell r="U90">
            <v>0</v>
          </cell>
          <cell r="V90">
            <v>0</v>
          </cell>
          <cell r="W90">
            <v>5</v>
          </cell>
          <cell r="X90">
            <v>5</v>
          </cell>
          <cell r="Y90">
            <v>10</v>
          </cell>
        </row>
        <row r="91">
          <cell r="B91" t="str">
            <v>ERT-7E</v>
          </cell>
          <cell r="C91">
            <v>18</v>
          </cell>
          <cell r="D91">
            <v>0</v>
          </cell>
          <cell r="E91">
            <v>1.5</v>
          </cell>
          <cell r="F91">
            <v>10.8</v>
          </cell>
          <cell r="H91">
            <v>0</v>
          </cell>
          <cell r="I91">
            <v>6</v>
          </cell>
          <cell r="J91">
            <v>7.5</v>
          </cell>
          <cell r="K91">
            <v>0</v>
          </cell>
          <cell r="L91">
            <v>0</v>
          </cell>
          <cell r="M91">
            <v>10</v>
          </cell>
          <cell r="N91">
            <v>0</v>
          </cell>
          <cell r="O91">
            <v>20</v>
          </cell>
          <cell r="P91">
            <v>4</v>
          </cell>
          <cell r="Q91">
            <v>69.099999999999994</v>
          </cell>
          <cell r="R91">
            <v>0</v>
          </cell>
          <cell r="S91">
            <v>0</v>
          </cell>
          <cell r="T91">
            <v>0</v>
          </cell>
          <cell r="U91">
            <v>0</v>
          </cell>
          <cell r="V91">
            <v>0</v>
          </cell>
          <cell r="W91">
            <v>5</v>
          </cell>
          <cell r="X91">
            <v>5</v>
          </cell>
          <cell r="Y91">
            <v>10</v>
          </cell>
        </row>
        <row r="92">
          <cell r="B92" t="str">
            <v>ERT-7F</v>
          </cell>
          <cell r="C92">
            <v>12.6</v>
          </cell>
          <cell r="D92">
            <v>0</v>
          </cell>
          <cell r="E92">
            <v>1.5</v>
          </cell>
          <cell r="G92">
            <v>0.9</v>
          </cell>
          <cell r="H92">
            <v>4.5</v>
          </cell>
          <cell r="I92">
            <v>12.6</v>
          </cell>
          <cell r="J92">
            <v>7.5</v>
          </cell>
          <cell r="K92">
            <v>0</v>
          </cell>
          <cell r="L92">
            <v>0</v>
          </cell>
          <cell r="M92">
            <v>10</v>
          </cell>
          <cell r="N92">
            <v>0</v>
          </cell>
          <cell r="O92">
            <v>20</v>
          </cell>
          <cell r="P92">
            <v>4</v>
          </cell>
          <cell r="Q92">
            <v>69.099999999999994</v>
          </cell>
          <cell r="R92">
            <v>0</v>
          </cell>
          <cell r="S92">
            <v>0</v>
          </cell>
          <cell r="T92">
            <v>0</v>
          </cell>
          <cell r="U92">
            <v>0</v>
          </cell>
          <cell r="V92">
            <v>0</v>
          </cell>
          <cell r="W92">
            <v>5</v>
          </cell>
          <cell r="X92">
            <v>5</v>
          </cell>
          <cell r="Y92">
            <v>10</v>
          </cell>
        </row>
        <row r="93">
          <cell r="B93" t="str">
            <v>ERT-8A</v>
          </cell>
          <cell r="C93">
            <v>18</v>
          </cell>
          <cell r="D93">
            <v>14.9</v>
          </cell>
          <cell r="E93">
            <v>1.8</v>
          </cell>
          <cell r="F93">
            <v>5.4</v>
          </cell>
          <cell r="H93">
            <v>0</v>
          </cell>
          <cell r="I93">
            <v>12</v>
          </cell>
          <cell r="J93">
            <v>9</v>
          </cell>
          <cell r="K93">
            <v>0</v>
          </cell>
          <cell r="L93">
            <v>0</v>
          </cell>
          <cell r="M93">
            <v>10</v>
          </cell>
          <cell r="N93">
            <v>0</v>
          </cell>
          <cell r="O93">
            <v>20</v>
          </cell>
          <cell r="P93">
            <v>4</v>
          </cell>
          <cell r="Q93">
            <v>76.400000000000006</v>
          </cell>
          <cell r="R93">
            <v>0</v>
          </cell>
          <cell r="S93">
            <v>0</v>
          </cell>
          <cell r="T93">
            <v>0</v>
          </cell>
          <cell r="U93">
            <v>0</v>
          </cell>
          <cell r="V93">
            <v>5</v>
          </cell>
          <cell r="W93">
            <v>5</v>
          </cell>
          <cell r="X93">
            <v>5</v>
          </cell>
          <cell r="Y93">
            <v>20</v>
          </cell>
        </row>
        <row r="94">
          <cell r="B94" t="str">
            <v>ERT-8E</v>
          </cell>
          <cell r="C94">
            <v>18</v>
          </cell>
          <cell r="D94">
            <v>0</v>
          </cell>
          <cell r="E94">
            <v>1.8</v>
          </cell>
          <cell r="F94">
            <v>7.2</v>
          </cell>
          <cell r="H94">
            <v>0</v>
          </cell>
          <cell r="I94">
            <v>10</v>
          </cell>
          <cell r="J94">
            <v>9</v>
          </cell>
          <cell r="K94">
            <v>0</v>
          </cell>
          <cell r="L94">
            <v>0</v>
          </cell>
          <cell r="M94">
            <v>10</v>
          </cell>
          <cell r="N94">
            <v>0</v>
          </cell>
          <cell r="O94">
            <v>20</v>
          </cell>
          <cell r="P94">
            <v>4</v>
          </cell>
          <cell r="Q94">
            <v>76.400000000000006</v>
          </cell>
          <cell r="R94">
            <v>0</v>
          </cell>
          <cell r="S94">
            <v>0</v>
          </cell>
          <cell r="T94">
            <v>0</v>
          </cell>
          <cell r="U94">
            <v>0</v>
          </cell>
          <cell r="V94">
            <v>5</v>
          </cell>
          <cell r="W94">
            <v>5</v>
          </cell>
          <cell r="X94">
            <v>5</v>
          </cell>
          <cell r="Y94">
            <v>20</v>
          </cell>
        </row>
        <row r="95">
          <cell r="B95" t="str">
            <v>ERT-9A</v>
          </cell>
          <cell r="C95">
            <v>18</v>
          </cell>
          <cell r="D95">
            <v>14.9</v>
          </cell>
          <cell r="E95">
            <v>1.8</v>
          </cell>
          <cell r="F95">
            <v>5.4</v>
          </cell>
          <cell r="H95">
            <v>0</v>
          </cell>
          <cell r="I95">
            <v>12</v>
          </cell>
          <cell r="J95">
            <v>9</v>
          </cell>
          <cell r="K95">
            <v>0</v>
          </cell>
          <cell r="L95">
            <v>0</v>
          </cell>
          <cell r="M95">
            <v>10</v>
          </cell>
          <cell r="N95">
            <v>0</v>
          </cell>
          <cell r="O95">
            <v>20</v>
          </cell>
          <cell r="P95">
            <v>8</v>
          </cell>
          <cell r="Q95">
            <v>87.3</v>
          </cell>
          <cell r="R95">
            <v>5</v>
          </cell>
          <cell r="S95">
            <v>0</v>
          </cell>
          <cell r="T95">
            <v>0</v>
          </cell>
          <cell r="U95">
            <v>0</v>
          </cell>
          <cell r="V95">
            <v>5</v>
          </cell>
          <cell r="W95">
            <v>5</v>
          </cell>
          <cell r="X95">
            <v>5</v>
          </cell>
          <cell r="Y95">
            <v>20</v>
          </cell>
        </row>
        <row r="96">
          <cell r="B96" t="str">
            <v>ERT-10A</v>
          </cell>
          <cell r="C96">
            <v>16.5</v>
          </cell>
          <cell r="D96">
            <v>12.3</v>
          </cell>
          <cell r="E96">
            <v>2.1</v>
          </cell>
          <cell r="F96">
            <v>7.5</v>
          </cell>
          <cell r="H96">
            <v>0</v>
          </cell>
          <cell r="I96">
            <v>8.1999999999999993</v>
          </cell>
          <cell r="J96">
            <v>8.4</v>
          </cell>
          <cell r="K96">
            <v>0</v>
          </cell>
          <cell r="L96">
            <v>10</v>
          </cell>
          <cell r="M96">
            <v>0</v>
          </cell>
          <cell r="N96">
            <v>0</v>
          </cell>
          <cell r="O96">
            <v>20</v>
          </cell>
          <cell r="P96">
            <v>4</v>
          </cell>
          <cell r="Q96">
            <v>83.6</v>
          </cell>
          <cell r="R96">
            <v>0</v>
          </cell>
          <cell r="S96">
            <v>0</v>
          </cell>
          <cell r="T96">
            <v>5</v>
          </cell>
          <cell r="U96">
            <v>0</v>
          </cell>
          <cell r="V96">
            <v>0</v>
          </cell>
          <cell r="W96">
            <v>5</v>
          </cell>
          <cell r="X96">
            <v>5</v>
          </cell>
          <cell r="Y96">
            <v>15</v>
          </cell>
        </row>
        <row r="97">
          <cell r="B97" t="str">
            <v>ERT-11A</v>
          </cell>
          <cell r="C97">
            <v>16.5</v>
          </cell>
          <cell r="D97">
            <v>12.3</v>
          </cell>
          <cell r="E97">
            <v>2.1</v>
          </cell>
          <cell r="F97">
            <v>6</v>
          </cell>
          <cell r="H97">
            <v>0</v>
          </cell>
          <cell r="I97">
            <v>9.8000000000000007</v>
          </cell>
          <cell r="J97">
            <v>8.4</v>
          </cell>
          <cell r="K97">
            <v>0</v>
          </cell>
          <cell r="L97">
            <v>10</v>
          </cell>
          <cell r="M97">
            <v>0</v>
          </cell>
          <cell r="N97">
            <v>0</v>
          </cell>
          <cell r="O97">
            <v>20</v>
          </cell>
          <cell r="P97">
            <v>4</v>
          </cell>
          <cell r="Q97">
            <v>83.6</v>
          </cell>
          <cell r="R97">
            <v>0</v>
          </cell>
          <cell r="S97">
            <v>0</v>
          </cell>
          <cell r="T97">
            <v>0</v>
          </cell>
          <cell r="U97">
            <v>0</v>
          </cell>
          <cell r="V97">
            <v>5</v>
          </cell>
          <cell r="W97">
            <v>5</v>
          </cell>
          <cell r="X97">
            <v>5</v>
          </cell>
          <cell r="Y97">
            <v>20</v>
          </cell>
        </row>
        <row r="98">
          <cell r="B98" t="str">
            <v>ERT-11B</v>
          </cell>
          <cell r="C98">
            <v>16.5</v>
          </cell>
          <cell r="D98">
            <v>12.3</v>
          </cell>
          <cell r="E98">
            <v>2.1</v>
          </cell>
          <cell r="G98">
            <v>1.2</v>
          </cell>
          <cell r="H98">
            <v>4.8</v>
          </cell>
          <cell r="I98">
            <v>16.5</v>
          </cell>
          <cell r="J98">
            <v>8.4</v>
          </cell>
          <cell r="K98">
            <v>0</v>
          </cell>
          <cell r="L98">
            <v>10</v>
          </cell>
          <cell r="M98">
            <v>0</v>
          </cell>
          <cell r="N98">
            <v>0</v>
          </cell>
          <cell r="O98">
            <v>20</v>
          </cell>
          <cell r="P98">
            <v>4</v>
          </cell>
          <cell r="Q98">
            <v>83.6</v>
          </cell>
          <cell r="R98">
            <v>0</v>
          </cell>
          <cell r="S98">
            <v>0</v>
          </cell>
          <cell r="T98">
            <v>0</v>
          </cell>
          <cell r="U98">
            <v>0</v>
          </cell>
          <cell r="V98">
            <v>5</v>
          </cell>
          <cell r="W98">
            <v>5</v>
          </cell>
          <cell r="X98">
            <v>5</v>
          </cell>
          <cell r="Y98">
            <v>20</v>
          </cell>
        </row>
        <row r="99">
          <cell r="B99" t="str">
            <v>ERT-11F</v>
          </cell>
          <cell r="C99">
            <v>13.5</v>
          </cell>
          <cell r="D99">
            <v>0</v>
          </cell>
          <cell r="E99">
            <v>2.1</v>
          </cell>
          <cell r="G99">
            <v>0.6</v>
          </cell>
          <cell r="H99">
            <v>2.4</v>
          </cell>
          <cell r="I99">
            <v>13.5</v>
          </cell>
          <cell r="J99">
            <v>8.4</v>
          </cell>
          <cell r="K99">
            <v>0</v>
          </cell>
          <cell r="L99">
            <v>10</v>
          </cell>
          <cell r="M99">
            <v>0</v>
          </cell>
          <cell r="N99">
            <v>0</v>
          </cell>
          <cell r="O99">
            <v>20</v>
          </cell>
          <cell r="P99">
            <v>4</v>
          </cell>
          <cell r="Q99">
            <v>83.6</v>
          </cell>
          <cell r="R99">
            <v>0</v>
          </cell>
          <cell r="S99">
            <v>0</v>
          </cell>
          <cell r="T99">
            <v>0</v>
          </cell>
          <cell r="U99">
            <v>0</v>
          </cell>
          <cell r="V99">
            <v>5</v>
          </cell>
          <cell r="W99">
            <v>5</v>
          </cell>
          <cell r="X99">
            <v>5</v>
          </cell>
          <cell r="Y99">
            <v>20</v>
          </cell>
        </row>
        <row r="100">
          <cell r="B100" t="str">
            <v>ERT-12A</v>
          </cell>
          <cell r="C100">
            <v>18.7</v>
          </cell>
          <cell r="D100">
            <v>14.2</v>
          </cell>
          <cell r="E100">
            <v>1.5</v>
          </cell>
          <cell r="F100">
            <v>11.9</v>
          </cell>
          <cell r="H100">
            <v>0</v>
          </cell>
          <cell r="I100">
            <v>5.5</v>
          </cell>
          <cell r="J100">
            <v>7</v>
          </cell>
          <cell r="K100">
            <v>0</v>
          </cell>
          <cell r="L100">
            <v>0</v>
          </cell>
          <cell r="M100">
            <v>10</v>
          </cell>
          <cell r="N100">
            <v>0</v>
          </cell>
          <cell r="O100">
            <v>20</v>
          </cell>
          <cell r="P100">
            <v>4</v>
          </cell>
          <cell r="Q100">
            <v>80</v>
          </cell>
          <cell r="R100">
            <v>0</v>
          </cell>
          <cell r="S100">
            <v>0</v>
          </cell>
          <cell r="T100">
            <v>0</v>
          </cell>
          <cell r="U100">
            <v>5</v>
          </cell>
          <cell r="V100">
            <v>5</v>
          </cell>
          <cell r="W100">
            <v>0</v>
          </cell>
          <cell r="X100">
            <v>0</v>
          </cell>
          <cell r="Y100">
            <v>0</v>
          </cell>
        </row>
        <row r="101">
          <cell r="B101" t="str">
            <v>ERT-12E</v>
          </cell>
          <cell r="C101">
            <v>15.3</v>
          </cell>
          <cell r="D101">
            <v>0</v>
          </cell>
          <cell r="E101">
            <v>1.5</v>
          </cell>
          <cell r="F101">
            <v>8.5</v>
          </cell>
          <cell r="H101">
            <v>0</v>
          </cell>
          <cell r="I101">
            <v>5.9</v>
          </cell>
          <cell r="J101">
            <v>7</v>
          </cell>
          <cell r="K101">
            <v>0</v>
          </cell>
          <cell r="L101">
            <v>0</v>
          </cell>
          <cell r="M101">
            <v>10</v>
          </cell>
          <cell r="N101">
            <v>0</v>
          </cell>
          <cell r="O101">
            <v>20</v>
          </cell>
          <cell r="P101">
            <v>4</v>
          </cell>
          <cell r="Q101">
            <v>80</v>
          </cell>
          <cell r="R101">
            <v>0</v>
          </cell>
          <cell r="S101">
            <v>0</v>
          </cell>
          <cell r="T101">
            <v>0</v>
          </cell>
          <cell r="U101">
            <v>5</v>
          </cell>
          <cell r="V101">
            <v>5</v>
          </cell>
          <cell r="W101">
            <v>0</v>
          </cell>
          <cell r="X101">
            <v>0</v>
          </cell>
          <cell r="Y101">
            <v>0</v>
          </cell>
        </row>
        <row r="102">
          <cell r="B102" t="str">
            <v>ERT-12F</v>
          </cell>
          <cell r="C102">
            <v>11.9</v>
          </cell>
          <cell r="D102">
            <v>0</v>
          </cell>
          <cell r="E102">
            <v>1.5</v>
          </cell>
          <cell r="G102">
            <v>0.9</v>
          </cell>
          <cell r="H102">
            <v>4.2</v>
          </cell>
          <cell r="I102">
            <v>11.9</v>
          </cell>
          <cell r="J102">
            <v>7</v>
          </cell>
          <cell r="K102">
            <v>0</v>
          </cell>
          <cell r="L102">
            <v>0</v>
          </cell>
          <cell r="M102">
            <v>10</v>
          </cell>
          <cell r="N102">
            <v>0</v>
          </cell>
          <cell r="O102">
            <v>20</v>
          </cell>
          <cell r="P102">
            <v>4</v>
          </cell>
          <cell r="Q102">
            <v>80</v>
          </cell>
          <cell r="R102">
            <v>0</v>
          </cell>
          <cell r="S102">
            <v>0</v>
          </cell>
          <cell r="T102">
            <v>0</v>
          </cell>
          <cell r="U102">
            <v>5</v>
          </cell>
          <cell r="V102">
            <v>5</v>
          </cell>
          <cell r="W102">
            <v>0</v>
          </cell>
          <cell r="X102">
            <v>0</v>
          </cell>
          <cell r="Y102">
            <v>0</v>
          </cell>
        </row>
        <row r="103">
          <cell r="B103" t="str">
            <v>ERT-13E</v>
          </cell>
          <cell r="C103">
            <v>12.6</v>
          </cell>
          <cell r="D103">
            <v>0</v>
          </cell>
          <cell r="E103">
            <v>1.5</v>
          </cell>
          <cell r="F103">
            <v>3.6</v>
          </cell>
          <cell r="H103">
            <v>0</v>
          </cell>
          <cell r="I103">
            <v>8.6</v>
          </cell>
          <cell r="J103">
            <v>7.5</v>
          </cell>
          <cell r="K103">
            <v>0</v>
          </cell>
          <cell r="L103">
            <v>0</v>
          </cell>
          <cell r="M103">
            <v>0</v>
          </cell>
          <cell r="N103">
            <v>10</v>
          </cell>
          <cell r="O103">
            <v>20</v>
          </cell>
          <cell r="P103">
            <v>4</v>
          </cell>
          <cell r="Q103">
            <v>105.5</v>
          </cell>
          <cell r="R103">
            <v>0</v>
          </cell>
          <cell r="S103">
            <v>0</v>
          </cell>
          <cell r="T103">
            <v>0</v>
          </cell>
          <cell r="U103">
            <v>5</v>
          </cell>
          <cell r="V103">
            <v>5</v>
          </cell>
          <cell r="W103">
            <v>0</v>
          </cell>
          <cell r="X103">
            <v>0</v>
          </cell>
          <cell r="Y103">
            <v>0</v>
          </cell>
        </row>
        <row r="104">
          <cell r="B104" t="str">
            <v>ERT-13F</v>
          </cell>
          <cell r="C104">
            <v>14.4</v>
          </cell>
          <cell r="D104">
            <v>0</v>
          </cell>
          <cell r="E104">
            <v>1.5</v>
          </cell>
          <cell r="G104">
            <v>0.9</v>
          </cell>
          <cell r="H104">
            <v>4.5</v>
          </cell>
          <cell r="I104">
            <v>14.4</v>
          </cell>
          <cell r="J104">
            <v>7.5</v>
          </cell>
          <cell r="K104">
            <v>0</v>
          </cell>
          <cell r="L104">
            <v>0</v>
          </cell>
          <cell r="M104">
            <v>0</v>
          </cell>
          <cell r="N104">
            <v>10</v>
          </cell>
          <cell r="O104">
            <v>20</v>
          </cell>
          <cell r="P104">
            <v>4</v>
          </cell>
          <cell r="Q104">
            <v>105.5</v>
          </cell>
          <cell r="R104">
            <v>0</v>
          </cell>
          <cell r="S104">
            <v>0</v>
          </cell>
          <cell r="T104">
            <v>0</v>
          </cell>
          <cell r="U104">
            <v>5</v>
          </cell>
          <cell r="V104">
            <v>5</v>
          </cell>
          <cell r="W104">
            <v>0</v>
          </cell>
          <cell r="X104">
            <v>0</v>
          </cell>
          <cell r="Y104">
            <v>0</v>
          </cell>
        </row>
        <row r="105">
          <cell r="B105" t="str">
            <v>ERT-14A</v>
          </cell>
          <cell r="C105">
            <v>11.7</v>
          </cell>
          <cell r="D105">
            <v>10.3</v>
          </cell>
          <cell r="E105">
            <v>2.1</v>
          </cell>
          <cell r="F105">
            <v>3.9</v>
          </cell>
          <cell r="H105">
            <v>0</v>
          </cell>
          <cell r="I105">
            <v>7.4</v>
          </cell>
          <cell r="J105">
            <v>7</v>
          </cell>
          <cell r="K105">
            <v>0</v>
          </cell>
          <cell r="L105">
            <v>0</v>
          </cell>
          <cell r="M105">
            <v>0</v>
          </cell>
          <cell r="N105">
            <v>0</v>
          </cell>
          <cell r="O105">
            <v>20</v>
          </cell>
          <cell r="P105">
            <v>4</v>
          </cell>
          <cell r="Q105">
            <v>83.6</v>
          </cell>
          <cell r="R105">
            <v>0</v>
          </cell>
          <cell r="S105">
            <v>0</v>
          </cell>
          <cell r="T105">
            <v>0</v>
          </cell>
          <cell r="U105">
            <v>5</v>
          </cell>
          <cell r="V105">
            <v>10</v>
          </cell>
          <cell r="W105">
            <v>0</v>
          </cell>
          <cell r="X105">
            <v>0</v>
          </cell>
          <cell r="Y105">
            <v>5</v>
          </cell>
        </row>
        <row r="106">
          <cell r="B106" t="str">
            <v>ERT-15A</v>
          </cell>
          <cell r="C106">
            <v>13</v>
          </cell>
          <cell r="D106">
            <v>10.3</v>
          </cell>
          <cell r="E106">
            <v>2.1</v>
          </cell>
          <cell r="F106">
            <v>3.9</v>
          </cell>
          <cell r="H106">
            <v>0</v>
          </cell>
          <cell r="I106">
            <v>8.6999999999999993</v>
          </cell>
          <cell r="J106">
            <v>7</v>
          </cell>
          <cell r="K106">
            <v>0</v>
          </cell>
          <cell r="L106">
            <v>0</v>
          </cell>
          <cell r="M106">
            <v>0</v>
          </cell>
          <cell r="N106">
            <v>0</v>
          </cell>
          <cell r="O106">
            <v>20</v>
          </cell>
          <cell r="P106">
            <v>4</v>
          </cell>
          <cell r="Q106">
            <v>83.6</v>
          </cell>
          <cell r="R106">
            <v>0</v>
          </cell>
          <cell r="S106">
            <v>0</v>
          </cell>
          <cell r="T106">
            <v>5</v>
          </cell>
          <cell r="U106">
            <v>5</v>
          </cell>
          <cell r="V106">
            <v>5</v>
          </cell>
          <cell r="W106">
            <v>0</v>
          </cell>
          <cell r="X106">
            <v>0</v>
          </cell>
          <cell r="Y106">
            <v>0</v>
          </cell>
        </row>
        <row r="107">
          <cell r="B107" t="str">
            <v>ERT-15B</v>
          </cell>
          <cell r="C107">
            <v>11.7</v>
          </cell>
          <cell r="D107">
            <v>10.3</v>
          </cell>
          <cell r="E107">
            <v>2.1</v>
          </cell>
          <cell r="G107">
            <v>0.9</v>
          </cell>
          <cell r="H107">
            <v>3</v>
          </cell>
          <cell r="I107">
            <v>11.7</v>
          </cell>
          <cell r="J107">
            <v>7</v>
          </cell>
          <cell r="K107">
            <v>0</v>
          </cell>
          <cell r="L107">
            <v>0</v>
          </cell>
          <cell r="M107">
            <v>0</v>
          </cell>
          <cell r="N107">
            <v>0</v>
          </cell>
          <cell r="O107">
            <v>20</v>
          </cell>
          <cell r="P107">
            <v>4</v>
          </cell>
          <cell r="Q107">
            <v>83.6</v>
          </cell>
          <cell r="R107">
            <v>0</v>
          </cell>
          <cell r="S107">
            <v>0</v>
          </cell>
          <cell r="T107">
            <v>5</v>
          </cell>
          <cell r="U107">
            <v>5</v>
          </cell>
          <cell r="V107">
            <v>5</v>
          </cell>
          <cell r="W107">
            <v>0</v>
          </cell>
          <cell r="X107">
            <v>0</v>
          </cell>
          <cell r="Y107">
            <v>0</v>
          </cell>
        </row>
        <row r="108">
          <cell r="B108" t="str">
            <v>ERT-16A</v>
          </cell>
          <cell r="C108">
            <v>13.5</v>
          </cell>
          <cell r="D108">
            <v>12.3</v>
          </cell>
          <cell r="E108">
            <v>2.1</v>
          </cell>
          <cell r="F108">
            <v>4.5</v>
          </cell>
          <cell r="H108">
            <v>0</v>
          </cell>
          <cell r="I108">
            <v>8.5</v>
          </cell>
          <cell r="J108">
            <v>8.4</v>
          </cell>
          <cell r="K108">
            <v>0</v>
          </cell>
          <cell r="L108">
            <v>10</v>
          </cell>
          <cell r="M108">
            <v>0</v>
          </cell>
          <cell r="N108">
            <v>0</v>
          </cell>
          <cell r="O108">
            <v>20</v>
          </cell>
          <cell r="P108">
            <v>4</v>
          </cell>
          <cell r="Q108">
            <v>83.6</v>
          </cell>
          <cell r="R108">
            <v>0</v>
          </cell>
          <cell r="S108">
            <v>0</v>
          </cell>
          <cell r="T108">
            <v>0</v>
          </cell>
          <cell r="U108">
            <v>10</v>
          </cell>
          <cell r="V108">
            <v>0</v>
          </cell>
          <cell r="W108">
            <v>5</v>
          </cell>
          <cell r="X108">
            <v>5</v>
          </cell>
          <cell r="Y108">
            <v>10</v>
          </cell>
        </row>
        <row r="109">
          <cell r="B109" t="str">
            <v>ERT-17A</v>
          </cell>
          <cell r="C109">
            <v>15</v>
          </cell>
          <cell r="D109">
            <v>12.3</v>
          </cell>
          <cell r="E109">
            <v>2.1</v>
          </cell>
          <cell r="F109">
            <v>4.5</v>
          </cell>
          <cell r="H109">
            <v>0</v>
          </cell>
          <cell r="I109">
            <v>10</v>
          </cell>
          <cell r="J109">
            <v>8.4</v>
          </cell>
          <cell r="K109">
            <v>0</v>
          </cell>
          <cell r="L109">
            <v>10</v>
          </cell>
          <cell r="M109">
            <v>0</v>
          </cell>
          <cell r="N109">
            <v>0</v>
          </cell>
          <cell r="O109">
            <v>20</v>
          </cell>
          <cell r="P109">
            <v>4</v>
          </cell>
          <cell r="Q109">
            <v>83.6</v>
          </cell>
          <cell r="R109">
            <v>0</v>
          </cell>
          <cell r="S109">
            <v>0</v>
          </cell>
          <cell r="T109">
            <v>0</v>
          </cell>
          <cell r="U109">
            <v>10</v>
          </cell>
          <cell r="V109">
            <v>5</v>
          </cell>
          <cell r="W109">
            <v>5</v>
          </cell>
          <cell r="X109">
            <v>0</v>
          </cell>
          <cell r="Y109">
            <v>0</v>
          </cell>
        </row>
        <row r="110">
          <cell r="B110" t="str">
            <v>ERT-18A</v>
          </cell>
          <cell r="C110">
            <v>15</v>
          </cell>
          <cell r="D110">
            <v>12.3</v>
          </cell>
          <cell r="E110">
            <v>2.1</v>
          </cell>
          <cell r="F110">
            <v>4.5</v>
          </cell>
          <cell r="H110">
            <v>0</v>
          </cell>
          <cell r="I110">
            <v>10</v>
          </cell>
          <cell r="J110">
            <v>8.4</v>
          </cell>
          <cell r="K110">
            <v>0</v>
          </cell>
          <cell r="L110">
            <v>10</v>
          </cell>
          <cell r="M110">
            <v>0</v>
          </cell>
          <cell r="N110">
            <v>0</v>
          </cell>
          <cell r="O110">
            <v>20</v>
          </cell>
          <cell r="P110">
            <v>4</v>
          </cell>
          <cell r="Q110">
            <v>87.3</v>
          </cell>
          <cell r="R110">
            <v>5</v>
          </cell>
          <cell r="S110">
            <v>0</v>
          </cell>
          <cell r="T110">
            <v>0</v>
          </cell>
          <cell r="U110">
            <v>10</v>
          </cell>
          <cell r="V110">
            <v>5</v>
          </cell>
          <cell r="W110">
            <v>5</v>
          </cell>
          <cell r="X110">
            <v>0</v>
          </cell>
          <cell r="Y110">
            <v>0</v>
          </cell>
        </row>
        <row r="111">
          <cell r="B111" t="str">
            <v>T-1A</v>
          </cell>
          <cell r="C111">
            <v>5.6</v>
          </cell>
          <cell r="D111">
            <v>4.5999999999999996</v>
          </cell>
          <cell r="E111">
            <v>1.2</v>
          </cell>
          <cell r="F111">
            <v>2.4</v>
          </cell>
          <cell r="H111">
            <v>0</v>
          </cell>
          <cell r="I111">
            <v>2.9</v>
          </cell>
          <cell r="J111">
            <v>2</v>
          </cell>
          <cell r="K111">
            <v>0</v>
          </cell>
          <cell r="L111">
            <v>0</v>
          </cell>
          <cell r="M111">
            <v>0</v>
          </cell>
          <cell r="N111">
            <v>0</v>
          </cell>
          <cell r="O111">
            <v>10</v>
          </cell>
          <cell r="P111">
            <v>4</v>
          </cell>
          <cell r="Q111">
            <v>21.8</v>
          </cell>
          <cell r="R111">
            <v>0</v>
          </cell>
          <cell r="S111">
            <v>0</v>
          </cell>
          <cell r="T111">
            <v>0</v>
          </cell>
          <cell r="U111">
            <v>0</v>
          </cell>
          <cell r="V111">
            <v>0</v>
          </cell>
          <cell r="W111">
            <v>0</v>
          </cell>
          <cell r="X111">
            <v>0</v>
          </cell>
          <cell r="Y111">
            <v>0</v>
          </cell>
        </row>
        <row r="112">
          <cell r="B112" t="str">
            <v>T-1B</v>
          </cell>
          <cell r="C112">
            <v>5.6</v>
          </cell>
          <cell r="D112">
            <v>4.5999999999999996</v>
          </cell>
          <cell r="E112">
            <v>1.2</v>
          </cell>
          <cell r="G112">
            <v>0.9</v>
          </cell>
          <cell r="H112">
            <v>1.5</v>
          </cell>
          <cell r="I112">
            <v>5.6</v>
          </cell>
          <cell r="J112">
            <v>2</v>
          </cell>
          <cell r="K112">
            <v>0</v>
          </cell>
          <cell r="L112">
            <v>0</v>
          </cell>
          <cell r="M112">
            <v>0</v>
          </cell>
          <cell r="N112">
            <v>0</v>
          </cell>
          <cell r="O112">
            <v>10</v>
          </cell>
          <cell r="P112">
            <v>4</v>
          </cell>
          <cell r="Q112">
            <v>21.8</v>
          </cell>
          <cell r="R112">
            <v>0</v>
          </cell>
          <cell r="S112">
            <v>0</v>
          </cell>
          <cell r="T112">
            <v>0</v>
          </cell>
          <cell r="U112">
            <v>0</v>
          </cell>
          <cell r="V112">
            <v>0</v>
          </cell>
          <cell r="W112">
            <v>0</v>
          </cell>
          <cell r="X112">
            <v>0</v>
          </cell>
          <cell r="Y112">
            <v>0</v>
          </cell>
        </row>
        <row r="113">
          <cell r="B113" t="str">
            <v>T-1E</v>
          </cell>
          <cell r="C113">
            <v>7.2</v>
          </cell>
          <cell r="D113">
            <v>0</v>
          </cell>
          <cell r="E113">
            <v>1.2</v>
          </cell>
          <cell r="F113">
            <v>4</v>
          </cell>
          <cell r="H113">
            <v>0</v>
          </cell>
          <cell r="I113">
            <v>2.8</v>
          </cell>
          <cell r="J113">
            <v>2</v>
          </cell>
          <cell r="K113">
            <v>0</v>
          </cell>
          <cell r="L113">
            <v>0</v>
          </cell>
          <cell r="M113">
            <v>0</v>
          </cell>
          <cell r="N113">
            <v>0</v>
          </cell>
          <cell r="O113">
            <v>10</v>
          </cell>
          <cell r="P113">
            <v>4</v>
          </cell>
          <cell r="Q113">
            <v>21.8</v>
          </cell>
          <cell r="R113">
            <v>0</v>
          </cell>
          <cell r="S113">
            <v>0</v>
          </cell>
          <cell r="T113">
            <v>0</v>
          </cell>
          <cell r="U113">
            <v>0</v>
          </cell>
          <cell r="V113">
            <v>0</v>
          </cell>
          <cell r="W113">
            <v>0</v>
          </cell>
          <cell r="X113">
            <v>0</v>
          </cell>
          <cell r="Y113">
            <v>0</v>
          </cell>
        </row>
        <row r="114">
          <cell r="B114" t="str">
            <v>T-1F</v>
          </cell>
          <cell r="C114">
            <v>5.6</v>
          </cell>
          <cell r="D114">
            <v>0</v>
          </cell>
          <cell r="E114">
            <v>1.2</v>
          </cell>
          <cell r="G114">
            <v>0.9</v>
          </cell>
          <cell r="H114">
            <v>1.5</v>
          </cell>
          <cell r="I114">
            <v>5.6</v>
          </cell>
          <cell r="J114">
            <v>2</v>
          </cell>
          <cell r="K114">
            <v>0</v>
          </cell>
          <cell r="L114">
            <v>0</v>
          </cell>
          <cell r="M114">
            <v>0</v>
          </cell>
          <cell r="N114">
            <v>0</v>
          </cell>
          <cell r="O114">
            <v>10</v>
          </cell>
          <cell r="P114">
            <v>4</v>
          </cell>
          <cell r="Q114">
            <v>21.8</v>
          </cell>
          <cell r="R114">
            <v>0</v>
          </cell>
          <cell r="S114">
            <v>0</v>
          </cell>
          <cell r="T114">
            <v>0</v>
          </cell>
          <cell r="U114">
            <v>0</v>
          </cell>
          <cell r="V114">
            <v>0</v>
          </cell>
          <cell r="W114">
            <v>0</v>
          </cell>
          <cell r="X114">
            <v>0</v>
          </cell>
          <cell r="Y114">
            <v>0</v>
          </cell>
        </row>
        <row r="115">
          <cell r="B115" t="str">
            <v>T-2A</v>
          </cell>
          <cell r="C115">
            <v>7.2</v>
          </cell>
          <cell r="D115">
            <v>5.9</v>
          </cell>
          <cell r="E115">
            <v>1.5</v>
          </cell>
          <cell r="F115">
            <v>2.7</v>
          </cell>
          <cell r="H115">
            <v>0</v>
          </cell>
          <cell r="I115">
            <v>4.2</v>
          </cell>
          <cell r="J115">
            <v>3</v>
          </cell>
          <cell r="K115">
            <v>0</v>
          </cell>
          <cell r="L115">
            <v>0</v>
          </cell>
          <cell r="M115">
            <v>0</v>
          </cell>
          <cell r="N115">
            <v>0</v>
          </cell>
          <cell r="O115">
            <v>10</v>
          </cell>
          <cell r="P115">
            <v>4</v>
          </cell>
          <cell r="Q115">
            <v>47.3</v>
          </cell>
          <cell r="R115">
            <v>0</v>
          </cell>
          <cell r="S115">
            <v>0</v>
          </cell>
          <cell r="T115">
            <v>0</v>
          </cell>
          <cell r="U115">
            <v>0</v>
          </cell>
          <cell r="V115">
            <v>0</v>
          </cell>
          <cell r="W115">
            <v>0</v>
          </cell>
          <cell r="X115">
            <v>0</v>
          </cell>
          <cell r="Y115">
            <v>0</v>
          </cell>
        </row>
        <row r="116">
          <cell r="B116" t="str">
            <v>T-2E</v>
          </cell>
          <cell r="C116">
            <v>7.2</v>
          </cell>
          <cell r="D116">
            <v>0</v>
          </cell>
          <cell r="E116">
            <v>1.5</v>
          </cell>
          <cell r="F116">
            <v>1.8</v>
          </cell>
          <cell r="H116">
            <v>0</v>
          </cell>
          <cell r="I116">
            <v>5.2</v>
          </cell>
          <cell r="J116">
            <v>3</v>
          </cell>
          <cell r="K116">
            <v>0</v>
          </cell>
          <cell r="L116">
            <v>0</v>
          </cell>
          <cell r="M116">
            <v>0</v>
          </cell>
          <cell r="N116">
            <v>0</v>
          </cell>
          <cell r="O116">
            <v>10</v>
          </cell>
          <cell r="P116">
            <v>4</v>
          </cell>
          <cell r="Q116">
            <v>47.3</v>
          </cell>
          <cell r="R116">
            <v>0</v>
          </cell>
          <cell r="S116">
            <v>0</v>
          </cell>
          <cell r="T116">
            <v>0</v>
          </cell>
          <cell r="U116">
            <v>0</v>
          </cell>
          <cell r="V116">
            <v>0</v>
          </cell>
          <cell r="W116">
            <v>0</v>
          </cell>
          <cell r="X116">
            <v>0</v>
          </cell>
          <cell r="Y116">
            <v>0</v>
          </cell>
        </row>
        <row r="117">
          <cell r="B117" t="str">
            <v>T-3A</v>
          </cell>
          <cell r="C117">
            <v>7.2</v>
          </cell>
          <cell r="D117">
            <v>3.3</v>
          </cell>
          <cell r="E117">
            <v>1.5</v>
          </cell>
          <cell r="F117">
            <v>4.8</v>
          </cell>
          <cell r="H117">
            <v>0</v>
          </cell>
          <cell r="I117">
            <v>1.9</v>
          </cell>
          <cell r="J117">
            <v>0.9</v>
          </cell>
          <cell r="K117">
            <v>0</v>
          </cell>
          <cell r="L117">
            <v>0</v>
          </cell>
          <cell r="M117">
            <v>0</v>
          </cell>
          <cell r="N117">
            <v>10</v>
          </cell>
          <cell r="O117">
            <v>0</v>
          </cell>
          <cell r="P117">
            <v>0</v>
          </cell>
          <cell r="Q117">
            <v>21.8</v>
          </cell>
          <cell r="R117">
            <v>0</v>
          </cell>
          <cell r="S117">
            <v>0</v>
          </cell>
          <cell r="T117">
            <v>0</v>
          </cell>
          <cell r="U117">
            <v>0</v>
          </cell>
          <cell r="V117">
            <v>0</v>
          </cell>
          <cell r="W117">
            <v>0</v>
          </cell>
          <cell r="X117">
            <v>0</v>
          </cell>
          <cell r="Y117">
            <v>0</v>
          </cell>
        </row>
        <row r="118">
          <cell r="B118" t="str">
            <v>T-4A</v>
          </cell>
          <cell r="C118">
            <v>6.4</v>
          </cell>
          <cell r="D118">
            <v>4.0999999999999996</v>
          </cell>
          <cell r="E118">
            <v>2.4</v>
          </cell>
          <cell r="F118">
            <v>1.6</v>
          </cell>
          <cell r="H118">
            <v>0</v>
          </cell>
          <cell r="I118">
            <v>4.5999999999999996</v>
          </cell>
          <cell r="J118">
            <v>2.4</v>
          </cell>
          <cell r="K118">
            <v>0</v>
          </cell>
          <cell r="L118">
            <v>0</v>
          </cell>
          <cell r="M118">
            <v>0</v>
          </cell>
          <cell r="N118">
            <v>0</v>
          </cell>
          <cell r="O118">
            <v>10</v>
          </cell>
          <cell r="P118">
            <v>0</v>
          </cell>
          <cell r="Q118">
            <v>29.1</v>
          </cell>
          <cell r="R118">
            <v>35</v>
          </cell>
          <cell r="S118">
            <v>0</v>
          </cell>
          <cell r="T118">
            <v>0</v>
          </cell>
          <cell r="U118">
            <v>0</v>
          </cell>
          <cell r="V118">
            <v>0</v>
          </cell>
          <cell r="W118">
            <v>0</v>
          </cell>
          <cell r="X118">
            <v>0</v>
          </cell>
          <cell r="Y118">
            <v>0</v>
          </cell>
        </row>
        <row r="119">
          <cell r="B119" t="str">
            <v>T-5F</v>
          </cell>
          <cell r="C119">
            <v>7.2</v>
          </cell>
          <cell r="D119">
            <v>0</v>
          </cell>
          <cell r="E119">
            <v>0.6</v>
          </cell>
          <cell r="G119">
            <v>1.8</v>
          </cell>
          <cell r="H119">
            <v>3.6</v>
          </cell>
          <cell r="I119">
            <v>7.2</v>
          </cell>
          <cell r="J119">
            <v>1.2</v>
          </cell>
          <cell r="K119">
            <v>0</v>
          </cell>
          <cell r="L119">
            <v>0</v>
          </cell>
          <cell r="M119">
            <v>0</v>
          </cell>
          <cell r="N119">
            <v>0</v>
          </cell>
          <cell r="O119">
            <v>10</v>
          </cell>
          <cell r="P119">
            <v>0</v>
          </cell>
          <cell r="Q119">
            <v>14.5</v>
          </cell>
          <cell r="R119">
            <v>0</v>
          </cell>
          <cell r="S119">
            <v>0</v>
          </cell>
          <cell r="T119">
            <v>0</v>
          </cell>
          <cell r="U119">
            <v>0</v>
          </cell>
          <cell r="V119">
            <v>0</v>
          </cell>
          <cell r="W119">
            <v>0</v>
          </cell>
          <cell r="X119">
            <v>0</v>
          </cell>
          <cell r="Y119">
            <v>0</v>
          </cell>
        </row>
        <row r="120">
          <cell r="B120" t="str">
            <v>T-6A</v>
          </cell>
          <cell r="C120">
            <v>7.2</v>
          </cell>
          <cell r="D120">
            <v>4.5999999999999996</v>
          </cell>
          <cell r="E120">
            <v>1.8</v>
          </cell>
          <cell r="F120">
            <v>2.4</v>
          </cell>
          <cell r="H120">
            <v>0</v>
          </cell>
          <cell r="I120">
            <v>4.5</v>
          </cell>
          <cell r="J120">
            <v>3</v>
          </cell>
          <cell r="K120">
            <v>0</v>
          </cell>
          <cell r="L120">
            <v>0</v>
          </cell>
          <cell r="M120">
            <v>0</v>
          </cell>
          <cell r="N120">
            <v>0</v>
          </cell>
          <cell r="O120">
            <v>10</v>
          </cell>
          <cell r="P120">
            <v>8</v>
          </cell>
          <cell r="Q120">
            <v>29.1</v>
          </cell>
          <cell r="R120">
            <v>0</v>
          </cell>
          <cell r="S120">
            <v>0</v>
          </cell>
          <cell r="T120">
            <v>0</v>
          </cell>
          <cell r="U120">
            <v>0</v>
          </cell>
          <cell r="V120">
            <v>0</v>
          </cell>
          <cell r="W120">
            <v>0</v>
          </cell>
          <cell r="X120">
            <v>0</v>
          </cell>
          <cell r="Y120">
            <v>0</v>
          </cell>
        </row>
        <row r="121">
          <cell r="B121" t="str">
            <v>E-1A</v>
          </cell>
          <cell r="C121">
            <v>7.2</v>
          </cell>
          <cell r="D121">
            <v>6.4</v>
          </cell>
          <cell r="E121">
            <v>1.2</v>
          </cell>
          <cell r="F121">
            <v>3.6</v>
          </cell>
          <cell r="H121">
            <v>0</v>
          </cell>
          <cell r="I121">
            <v>3.2</v>
          </cell>
          <cell r="J121">
            <v>2.4</v>
          </cell>
          <cell r="K121">
            <v>0</v>
          </cell>
          <cell r="L121">
            <v>10</v>
          </cell>
          <cell r="M121">
            <v>0</v>
          </cell>
          <cell r="N121">
            <v>0</v>
          </cell>
          <cell r="O121">
            <v>10</v>
          </cell>
          <cell r="P121">
            <v>0</v>
          </cell>
          <cell r="Q121">
            <v>0</v>
          </cell>
          <cell r="R121">
            <v>0</v>
          </cell>
          <cell r="S121">
            <v>0</v>
          </cell>
          <cell r="T121">
            <v>0</v>
          </cell>
          <cell r="U121">
            <v>0</v>
          </cell>
          <cell r="V121">
            <v>0</v>
          </cell>
          <cell r="W121">
            <v>5</v>
          </cell>
          <cell r="X121">
            <v>5</v>
          </cell>
          <cell r="Y121">
            <v>5</v>
          </cell>
        </row>
        <row r="122">
          <cell r="B122" t="str">
            <v>E-1E</v>
          </cell>
          <cell r="C122">
            <v>9</v>
          </cell>
          <cell r="D122">
            <v>0</v>
          </cell>
          <cell r="E122">
            <v>1.2</v>
          </cell>
          <cell r="F122">
            <v>4.5</v>
          </cell>
          <cell r="H122">
            <v>0</v>
          </cell>
          <cell r="I122">
            <v>4</v>
          </cell>
          <cell r="J122">
            <v>2.4</v>
          </cell>
          <cell r="K122">
            <v>0</v>
          </cell>
          <cell r="L122">
            <v>10</v>
          </cell>
          <cell r="M122">
            <v>0</v>
          </cell>
          <cell r="N122">
            <v>0</v>
          </cell>
          <cell r="O122">
            <v>10</v>
          </cell>
          <cell r="P122">
            <v>0</v>
          </cell>
          <cell r="Q122">
            <v>0</v>
          </cell>
          <cell r="R122">
            <v>0</v>
          </cell>
          <cell r="S122">
            <v>0</v>
          </cell>
          <cell r="T122">
            <v>0</v>
          </cell>
          <cell r="U122">
            <v>0</v>
          </cell>
          <cell r="V122">
            <v>0</v>
          </cell>
          <cell r="W122">
            <v>5</v>
          </cell>
          <cell r="X122">
            <v>5</v>
          </cell>
          <cell r="Y122">
            <v>5</v>
          </cell>
        </row>
        <row r="123">
          <cell r="B123" t="str">
            <v>E-2A</v>
          </cell>
          <cell r="C123">
            <v>9.9</v>
          </cell>
          <cell r="D123">
            <v>6.4</v>
          </cell>
          <cell r="E123">
            <v>1.8</v>
          </cell>
          <cell r="F123">
            <v>3.6</v>
          </cell>
          <cell r="H123">
            <v>0</v>
          </cell>
          <cell r="I123">
            <v>5.9</v>
          </cell>
          <cell r="J123">
            <v>3.6</v>
          </cell>
          <cell r="K123">
            <v>0</v>
          </cell>
          <cell r="L123">
            <v>10</v>
          </cell>
          <cell r="M123">
            <v>0</v>
          </cell>
          <cell r="N123">
            <v>0</v>
          </cell>
          <cell r="O123">
            <v>10</v>
          </cell>
          <cell r="P123">
            <v>0</v>
          </cell>
          <cell r="Q123">
            <v>0</v>
          </cell>
          <cell r="R123">
            <v>0</v>
          </cell>
          <cell r="S123">
            <v>0</v>
          </cell>
          <cell r="T123">
            <v>0</v>
          </cell>
          <cell r="U123">
            <v>0</v>
          </cell>
          <cell r="V123">
            <v>0</v>
          </cell>
          <cell r="W123">
            <v>5</v>
          </cell>
          <cell r="X123">
            <v>10</v>
          </cell>
          <cell r="Y123">
            <v>10</v>
          </cell>
        </row>
        <row r="124">
          <cell r="B124" t="str">
            <v>E-3A</v>
          </cell>
          <cell r="C124">
            <v>12.1</v>
          </cell>
          <cell r="D124">
            <v>7.9</v>
          </cell>
          <cell r="E124">
            <v>2.4</v>
          </cell>
          <cell r="F124">
            <v>2.2000000000000002</v>
          </cell>
          <cell r="H124">
            <v>0</v>
          </cell>
          <cell r="I124">
            <v>9.6999999999999993</v>
          </cell>
          <cell r="J124">
            <v>6.4</v>
          </cell>
          <cell r="K124">
            <v>0</v>
          </cell>
          <cell r="L124">
            <v>0</v>
          </cell>
          <cell r="M124">
            <v>0</v>
          </cell>
          <cell r="N124">
            <v>20</v>
          </cell>
          <cell r="O124">
            <v>0</v>
          </cell>
          <cell r="P124">
            <v>0</v>
          </cell>
          <cell r="Q124">
            <v>0</v>
          </cell>
          <cell r="R124">
            <v>0</v>
          </cell>
          <cell r="S124">
            <v>0</v>
          </cell>
          <cell r="T124">
            <v>0</v>
          </cell>
          <cell r="U124">
            <v>10</v>
          </cell>
          <cell r="V124">
            <v>0</v>
          </cell>
          <cell r="W124">
            <v>10</v>
          </cell>
          <cell r="X124">
            <v>10</v>
          </cell>
          <cell r="Y124">
            <v>30</v>
          </cell>
        </row>
        <row r="125">
          <cell r="B125" t="str">
            <v>E-4A</v>
          </cell>
          <cell r="C125">
            <v>9</v>
          </cell>
          <cell r="D125">
            <v>6.4</v>
          </cell>
          <cell r="E125">
            <v>1.8</v>
          </cell>
          <cell r="F125">
            <v>2.7</v>
          </cell>
          <cell r="H125">
            <v>0</v>
          </cell>
          <cell r="I125">
            <v>6</v>
          </cell>
          <cell r="J125">
            <v>3.6</v>
          </cell>
          <cell r="K125">
            <v>0</v>
          </cell>
          <cell r="L125">
            <v>10</v>
          </cell>
          <cell r="M125">
            <v>0</v>
          </cell>
          <cell r="N125">
            <v>0</v>
          </cell>
          <cell r="O125">
            <v>10</v>
          </cell>
          <cell r="P125">
            <v>0</v>
          </cell>
          <cell r="Q125">
            <v>0</v>
          </cell>
          <cell r="R125">
            <v>0</v>
          </cell>
          <cell r="S125">
            <v>0</v>
          </cell>
          <cell r="T125">
            <v>0</v>
          </cell>
          <cell r="U125">
            <v>0</v>
          </cell>
          <cell r="V125">
            <v>5</v>
          </cell>
          <cell r="W125">
            <v>5</v>
          </cell>
          <cell r="X125">
            <v>5</v>
          </cell>
          <cell r="Y125">
            <v>20</v>
          </cell>
        </row>
        <row r="126">
          <cell r="B126" t="str">
            <v>E-4E</v>
          </cell>
          <cell r="C126">
            <v>10.8</v>
          </cell>
          <cell r="D126">
            <v>0</v>
          </cell>
          <cell r="E126">
            <v>1.8</v>
          </cell>
          <cell r="F126">
            <v>5.4</v>
          </cell>
          <cell r="H126">
            <v>0</v>
          </cell>
          <cell r="I126">
            <v>4.8</v>
          </cell>
          <cell r="J126">
            <v>3.6</v>
          </cell>
          <cell r="K126">
            <v>0</v>
          </cell>
          <cell r="L126">
            <v>10</v>
          </cell>
          <cell r="M126">
            <v>0</v>
          </cell>
          <cell r="N126">
            <v>0</v>
          </cell>
          <cell r="O126">
            <v>10</v>
          </cell>
          <cell r="P126">
            <v>0</v>
          </cell>
          <cell r="Q126">
            <v>0</v>
          </cell>
          <cell r="R126">
            <v>0</v>
          </cell>
          <cell r="S126">
            <v>0</v>
          </cell>
          <cell r="T126">
            <v>0</v>
          </cell>
          <cell r="U126">
            <v>0</v>
          </cell>
          <cell r="V126">
            <v>5</v>
          </cell>
          <cell r="W126">
            <v>5</v>
          </cell>
          <cell r="X126">
            <v>5</v>
          </cell>
          <cell r="Y126">
            <v>20</v>
          </cell>
        </row>
        <row r="127">
          <cell r="B127" t="str">
            <v>E-4F</v>
          </cell>
          <cell r="C127">
            <v>10.8</v>
          </cell>
          <cell r="D127">
            <v>0</v>
          </cell>
          <cell r="E127">
            <v>1.8</v>
          </cell>
          <cell r="G127">
            <v>1.8</v>
          </cell>
          <cell r="H127">
            <v>3.6</v>
          </cell>
          <cell r="I127">
            <v>10.8</v>
          </cell>
          <cell r="J127">
            <v>3.6</v>
          </cell>
          <cell r="K127">
            <v>0</v>
          </cell>
          <cell r="L127">
            <v>10</v>
          </cell>
          <cell r="M127">
            <v>0</v>
          </cell>
          <cell r="N127">
            <v>0</v>
          </cell>
          <cell r="O127">
            <v>10</v>
          </cell>
          <cell r="P127">
            <v>0</v>
          </cell>
          <cell r="Q127">
            <v>0</v>
          </cell>
          <cell r="R127">
            <v>0</v>
          </cell>
          <cell r="S127">
            <v>0</v>
          </cell>
          <cell r="T127">
            <v>0</v>
          </cell>
          <cell r="U127">
            <v>0</v>
          </cell>
          <cell r="V127">
            <v>5</v>
          </cell>
          <cell r="W127">
            <v>5</v>
          </cell>
          <cell r="X127">
            <v>5</v>
          </cell>
          <cell r="Y127">
            <v>20</v>
          </cell>
        </row>
        <row r="128">
          <cell r="B128" t="str">
            <v>E-5A</v>
          </cell>
          <cell r="C128">
            <v>7.2</v>
          </cell>
          <cell r="D128">
            <v>6.4</v>
          </cell>
          <cell r="E128">
            <v>1.8</v>
          </cell>
          <cell r="F128">
            <v>1.8</v>
          </cell>
          <cell r="H128">
            <v>0</v>
          </cell>
          <cell r="I128">
            <v>5.2</v>
          </cell>
          <cell r="J128">
            <v>3.6</v>
          </cell>
          <cell r="K128">
            <v>0</v>
          </cell>
          <cell r="L128">
            <v>10</v>
          </cell>
          <cell r="M128">
            <v>0</v>
          </cell>
          <cell r="N128">
            <v>0</v>
          </cell>
          <cell r="O128">
            <v>10</v>
          </cell>
          <cell r="P128">
            <v>0</v>
          </cell>
          <cell r="Q128">
            <v>0</v>
          </cell>
          <cell r="R128">
            <v>0</v>
          </cell>
          <cell r="S128">
            <v>0</v>
          </cell>
          <cell r="T128">
            <v>0</v>
          </cell>
          <cell r="U128">
            <v>0</v>
          </cell>
          <cell r="V128">
            <v>0</v>
          </cell>
          <cell r="W128">
            <v>5</v>
          </cell>
          <cell r="X128">
            <v>10</v>
          </cell>
          <cell r="Y128">
            <v>20</v>
          </cell>
        </row>
        <row r="129">
          <cell r="B129" t="str">
            <v>E-6A</v>
          </cell>
          <cell r="C129">
            <v>9.6</v>
          </cell>
          <cell r="D129">
            <v>4.4000000000000004</v>
          </cell>
          <cell r="E129">
            <v>3.2</v>
          </cell>
          <cell r="F129">
            <v>3.2</v>
          </cell>
          <cell r="H129">
            <v>0</v>
          </cell>
          <cell r="I129">
            <v>6</v>
          </cell>
          <cell r="J129">
            <v>3.2</v>
          </cell>
          <cell r="K129">
            <v>0</v>
          </cell>
          <cell r="L129">
            <v>0</v>
          </cell>
          <cell r="M129">
            <v>0</v>
          </cell>
          <cell r="N129">
            <v>0</v>
          </cell>
          <cell r="O129">
            <v>10</v>
          </cell>
          <cell r="P129">
            <v>0</v>
          </cell>
          <cell r="Q129">
            <v>0</v>
          </cell>
          <cell r="R129">
            <v>0</v>
          </cell>
          <cell r="S129">
            <v>0</v>
          </cell>
          <cell r="T129">
            <v>0</v>
          </cell>
          <cell r="U129">
            <v>5</v>
          </cell>
          <cell r="V129">
            <v>15</v>
          </cell>
          <cell r="W129">
            <v>0</v>
          </cell>
          <cell r="X129">
            <v>0</v>
          </cell>
          <cell r="Y129">
            <v>10</v>
          </cell>
        </row>
        <row r="130">
          <cell r="B130" t="str">
            <v>E-7A</v>
          </cell>
          <cell r="C130">
            <v>9.6</v>
          </cell>
          <cell r="D130">
            <v>4.4000000000000004</v>
          </cell>
          <cell r="E130">
            <v>3.2</v>
          </cell>
          <cell r="F130">
            <v>3.2</v>
          </cell>
          <cell r="H130">
            <v>0</v>
          </cell>
          <cell r="I130">
            <v>6</v>
          </cell>
          <cell r="J130">
            <v>3.2</v>
          </cell>
          <cell r="K130">
            <v>0</v>
          </cell>
          <cell r="L130">
            <v>0</v>
          </cell>
          <cell r="M130">
            <v>0</v>
          </cell>
          <cell r="N130">
            <v>0</v>
          </cell>
          <cell r="O130">
            <v>10</v>
          </cell>
          <cell r="P130">
            <v>0</v>
          </cell>
          <cell r="Q130">
            <v>0</v>
          </cell>
          <cell r="R130">
            <v>0</v>
          </cell>
          <cell r="S130">
            <v>0</v>
          </cell>
          <cell r="T130">
            <v>5</v>
          </cell>
          <cell r="U130">
            <v>5</v>
          </cell>
          <cell r="V130">
            <v>10</v>
          </cell>
          <cell r="W130">
            <v>0</v>
          </cell>
          <cell r="X130">
            <v>0</v>
          </cell>
          <cell r="Y130">
            <v>5</v>
          </cell>
        </row>
        <row r="131">
          <cell r="B131" t="str">
            <v>E-8A</v>
          </cell>
          <cell r="C131">
            <v>9.6</v>
          </cell>
          <cell r="D131">
            <v>4.4000000000000004</v>
          </cell>
          <cell r="E131">
            <v>2.4</v>
          </cell>
          <cell r="F131">
            <v>4.8</v>
          </cell>
          <cell r="H131">
            <v>0</v>
          </cell>
          <cell r="I131">
            <v>4.3</v>
          </cell>
          <cell r="J131">
            <v>2.4</v>
          </cell>
          <cell r="K131">
            <v>0</v>
          </cell>
          <cell r="L131">
            <v>0</v>
          </cell>
          <cell r="M131">
            <v>0</v>
          </cell>
          <cell r="N131">
            <v>0</v>
          </cell>
          <cell r="O131">
            <v>10</v>
          </cell>
          <cell r="P131">
            <v>0</v>
          </cell>
          <cell r="Q131">
            <v>0</v>
          </cell>
          <cell r="R131">
            <v>0</v>
          </cell>
          <cell r="S131">
            <v>0</v>
          </cell>
          <cell r="T131">
            <v>0</v>
          </cell>
          <cell r="U131">
            <v>5</v>
          </cell>
          <cell r="V131">
            <v>10</v>
          </cell>
          <cell r="W131">
            <v>0</v>
          </cell>
          <cell r="X131">
            <v>0</v>
          </cell>
          <cell r="Y131">
            <v>0</v>
          </cell>
        </row>
        <row r="132">
          <cell r="B132" t="str">
            <v>E-9A</v>
          </cell>
          <cell r="C132">
            <v>8</v>
          </cell>
          <cell r="D132">
            <v>4.4000000000000004</v>
          </cell>
          <cell r="E132">
            <v>1.6</v>
          </cell>
          <cell r="F132">
            <v>4</v>
          </cell>
          <cell r="H132">
            <v>0</v>
          </cell>
          <cell r="I132">
            <v>3.6</v>
          </cell>
          <cell r="J132">
            <v>1.6</v>
          </cell>
          <cell r="K132">
            <v>0</v>
          </cell>
          <cell r="L132">
            <v>0</v>
          </cell>
          <cell r="M132">
            <v>0</v>
          </cell>
          <cell r="N132">
            <v>0</v>
          </cell>
          <cell r="O132">
            <v>10</v>
          </cell>
          <cell r="P132">
            <v>0</v>
          </cell>
          <cell r="Q132">
            <v>0</v>
          </cell>
          <cell r="R132">
            <v>0</v>
          </cell>
          <cell r="S132">
            <v>0</v>
          </cell>
          <cell r="T132">
            <v>0</v>
          </cell>
          <cell r="U132">
            <v>5</v>
          </cell>
          <cell r="V132">
            <v>5</v>
          </cell>
          <cell r="W132">
            <v>0</v>
          </cell>
          <cell r="X132">
            <v>0</v>
          </cell>
          <cell r="Y132">
            <v>0</v>
          </cell>
        </row>
        <row r="133">
          <cell r="B133" t="str">
            <v>E-9B</v>
          </cell>
          <cell r="C133">
            <v>6.4</v>
          </cell>
          <cell r="D133">
            <v>4.4000000000000004</v>
          </cell>
          <cell r="E133">
            <v>1.6</v>
          </cell>
          <cell r="G133">
            <v>1.2</v>
          </cell>
          <cell r="H133">
            <v>1.2</v>
          </cell>
          <cell r="I133">
            <v>6.4</v>
          </cell>
          <cell r="J133">
            <v>1.6</v>
          </cell>
          <cell r="K133">
            <v>0</v>
          </cell>
          <cell r="L133">
            <v>0</v>
          </cell>
          <cell r="M133">
            <v>0</v>
          </cell>
          <cell r="N133">
            <v>0</v>
          </cell>
          <cell r="O133">
            <v>10</v>
          </cell>
          <cell r="P133">
            <v>0</v>
          </cell>
          <cell r="Q133">
            <v>0</v>
          </cell>
          <cell r="R133">
            <v>0</v>
          </cell>
          <cell r="S133">
            <v>0</v>
          </cell>
          <cell r="T133">
            <v>0</v>
          </cell>
          <cell r="U133">
            <v>5</v>
          </cell>
          <cell r="V133">
            <v>5</v>
          </cell>
          <cell r="W133">
            <v>0</v>
          </cell>
          <cell r="X133">
            <v>0</v>
          </cell>
          <cell r="Y133">
            <v>0</v>
          </cell>
        </row>
        <row r="134">
          <cell r="B134" t="str">
            <v>E-9E</v>
          </cell>
          <cell r="C134">
            <v>6.4</v>
          </cell>
          <cell r="D134">
            <v>0</v>
          </cell>
          <cell r="E134">
            <v>1.6</v>
          </cell>
          <cell r="F134">
            <v>2.4</v>
          </cell>
          <cell r="H134">
            <v>0</v>
          </cell>
          <cell r="I134">
            <v>3.7</v>
          </cell>
          <cell r="J134">
            <v>1.6</v>
          </cell>
          <cell r="K134">
            <v>0</v>
          </cell>
          <cell r="L134">
            <v>0</v>
          </cell>
          <cell r="M134">
            <v>0</v>
          </cell>
          <cell r="N134">
            <v>0</v>
          </cell>
          <cell r="O134">
            <v>10</v>
          </cell>
          <cell r="P134">
            <v>0</v>
          </cell>
          <cell r="Q134">
            <v>0</v>
          </cell>
          <cell r="R134">
            <v>0</v>
          </cell>
          <cell r="S134">
            <v>0</v>
          </cell>
          <cell r="T134">
            <v>0</v>
          </cell>
          <cell r="U134">
            <v>5</v>
          </cell>
          <cell r="V134">
            <v>5</v>
          </cell>
          <cell r="W134">
            <v>0</v>
          </cell>
          <cell r="X134">
            <v>0</v>
          </cell>
          <cell r="Y134">
            <v>0</v>
          </cell>
        </row>
        <row r="135">
          <cell r="B135" t="str">
            <v>E-10A</v>
          </cell>
          <cell r="C135">
            <v>11.7</v>
          </cell>
          <cell r="D135">
            <v>6.4</v>
          </cell>
          <cell r="E135">
            <v>1.8</v>
          </cell>
          <cell r="F135">
            <v>6.3</v>
          </cell>
          <cell r="H135">
            <v>0</v>
          </cell>
          <cell r="I135">
            <v>4.7</v>
          </cell>
          <cell r="J135">
            <v>3.6</v>
          </cell>
          <cell r="K135">
            <v>0</v>
          </cell>
          <cell r="L135">
            <v>10</v>
          </cell>
          <cell r="M135">
            <v>0</v>
          </cell>
          <cell r="N135">
            <v>0</v>
          </cell>
          <cell r="O135">
            <v>10</v>
          </cell>
          <cell r="P135">
            <v>0</v>
          </cell>
          <cell r="Q135">
            <v>0</v>
          </cell>
          <cell r="R135">
            <v>0</v>
          </cell>
          <cell r="S135">
            <v>0</v>
          </cell>
          <cell r="T135">
            <v>5</v>
          </cell>
          <cell r="U135">
            <v>0</v>
          </cell>
          <cell r="V135">
            <v>5</v>
          </cell>
          <cell r="W135">
            <v>5</v>
          </cell>
          <cell r="X135">
            <v>0</v>
          </cell>
          <cell r="Y135">
            <v>0</v>
          </cell>
        </row>
        <row r="136">
          <cell r="B136" t="str">
            <v>E-10E</v>
          </cell>
          <cell r="C136">
            <v>10.8</v>
          </cell>
          <cell r="D136">
            <v>0</v>
          </cell>
          <cell r="E136">
            <v>1.8</v>
          </cell>
          <cell r="F136">
            <v>4.5</v>
          </cell>
          <cell r="H136">
            <v>0</v>
          </cell>
          <cell r="I136">
            <v>5.8</v>
          </cell>
          <cell r="J136">
            <v>3.6</v>
          </cell>
          <cell r="K136">
            <v>0</v>
          </cell>
          <cell r="L136">
            <v>10</v>
          </cell>
          <cell r="M136">
            <v>0</v>
          </cell>
          <cell r="N136">
            <v>0</v>
          </cell>
          <cell r="O136">
            <v>10</v>
          </cell>
          <cell r="P136">
            <v>0</v>
          </cell>
          <cell r="Q136">
            <v>0</v>
          </cell>
          <cell r="R136">
            <v>0</v>
          </cell>
          <cell r="S136">
            <v>0</v>
          </cell>
          <cell r="T136">
            <v>5</v>
          </cell>
          <cell r="U136">
            <v>0</v>
          </cell>
          <cell r="V136">
            <v>5</v>
          </cell>
          <cell r="W136">
            <v>5</v>
          </cell>
          <cell r="X136">
            <v>0</v>
          </cell>
          <cell r="Y136">
            <v>0</v>
          </cell>
        </row>
        <row r="137">
          <cell r="B137" t="str">
            <v>E-11C</v>
          </cell>
          <cell r="C137">
            <v>16.5</v>
          </cell>
          <cell r="D137">
            <v>6.4</v>
          </cell>
          <cell r="E137">
            <v>3</v>
          </cell>
          <cell r="F137">
            <v>9.9</v>
          </cell>
          <cell r="H137">
            <v>0</v>
          </cell>
          <cell r="I137">
            <v>5.5</v>
          </cell>
          <cell r="J137">
            <v>3.6</v>
          </cell>
          <cell r="K137">
            <v>20</v>
          </cell>
          <cell r="L137">
            <v>10</v>
          </cell>
          <cell r="M137">
            <v>0</v>
          </cell>
          <cell r="N137">
            <v>0</v>
          </cell>
          <cell r="O137">
            <v>10</v>
          </cell>
          <cell r="P137">
            <v>0</v>
          </cell>
          <cell r="Q137">
            <v>0</v>
          </cell>
          <cell r="R137">
            <v>0</v>
          </cell>
          <cell r="S137">
            <v>0</v>
          </cell>
          <cell r="T137">
            <v>0</v>
          </cell>
          <cell r="U137">
            <v>0</v>
          </cell>
          <cell r="V137">
            <v>10</v>
          </cell>
          <cell r="W137">
            <v>5</v>
          </cell>
          <cell r="X137">
            <v>0</v>
          </cell>
          <cell r="Y137">
            <v>0</v>
          </cell>
        </row>
        <row r="138">
          <cell r="B138" t="str">
            <v>E-12C</v>
          </cell>
          <cell r="C138">
            <v>15.3</v>
          </cell>
          <cell r="D138">
            <v>4.4000000000000004</v>
          </cell>
          <cell r="E138">
            <v>4</v>
          </cell>
          <cell r="F138">
            <v>7.2</v>
          </cell>
          <cell r="H138">
            <v>0</v>
          </cell>
          <cell r="I138">
            <v>7.3</v>
          </cell>
          <cell r="J138">
            <v>3.2</v>
          </cell>
          <cell r="K138">
            <v>20</v>
          </cell>
          <cell r="L138">
            <v>0</v>
          </cell>
          <cell r="M138">
            <v>0</v>
          </cell>
          <cell r="N138">
            <v>0</v>
          </cell>
          <cell r="O138">
            <v>10</v>
          </cell>
          <cell r="P138">
            <v>0</v>
          </cell>
          <cell r="Q138">
            <v>0</v>
          </cell>
          <cell r="R138">
            <v>0</v>
          </cell>
          <cell r="S138">
            <v>0</v>
          </cell>
          <cell r="T138">
            <v>5</v>
          </cell>
          <cell r="U138">
            <v>5</v>
          </cell>
          <cell r="V138">
            <v>10</v>
          </cell>
          <cell r="W138">
            <v>0</v>
          </cell>
          <cell r="X138">
            <v>0</v>
          </cell>
          <cell r="Y138">
            <v>15</v>
          </cell>
        </row>
        <row r="139">
          <cell r="B139" t="str">
            <v>E-13A</v>
          </cell>
          <cell r="C139">
            <v>7.2</v>
          </cell>
          <cell r="D139">
            <v>4.4000000000000004</v>
          </cell>
          <cell r="E139">
            <v>2.4</v>
          </cell>
          <cell r="F139">
            <v>2.4</v>
          </cell>
          <cell r="H139">
            <v>0</v>
          </cell>
          <cell r="I139">
            <v>4.5</v>
          </cell>
          <cell r="J139">
            <v>2.4</v>
          </cell>
          <cell r="K139">
            <v>0</v>
          </cell>
          <cell r="L139">
            <v>0</v>
          </cell>
          <cell r="M139">
            <v>0</v>
          </cell>
          <cell r="N139">
            <v>0</v>
          </cell>
          <cell r="O139">
            <v>10</v>
          </cell>
          <cell r="P139">
            <v>0</v>
          </cell>
          <cell r="Q139">
            <v>0</v>
          </cell>
          <cell r="R139">
            <v>0</v>
          </cell>
          <cell r="S139">
            <v>0</v>
          </cell>
          <cell r="T139">
            <v>0</v>
          </cell>
          <cell r="U139">
            <v>5</v>
          </cell>
          <cell r="V139">
            <v>10</v>
          </cell>
          <cell r="W139">
            <v>0</v>
          </cell>
          <cell r="X139">
            <v>0</v>
          </cell>
          <cell r="Y139">
            <v>5</v>
          </cell>
        </row>
        <row r="140">
          <cell r="B140" t="str">
            <v>E-13C</v>
          </cell>
          <cell r="C140">
            <v>14.4</v>
          </cell>
          <cell r="D140">
            <v>4.4000000000000004</v>
          </cell>
          <cell r="E140">
            <v>3</v>
          </cell>
          <cell r="F140">
            <v>9</v>
          </cell>
          <cell r="H140">
            <v>0</v>
          </cell>
          <cell r="I140">
            <v>4.4000000000000004</v>
          </cell>
          <cell r="J140">
            <v>2.4</v>
          </cell>
          <cell r="K140">
            <v>20</v>
          </cell>
          <cell r="L140">
            <v>0</v>
          </cell>
          <cell r="M140">
            <v>0</v>
          </cell>
          <cell r="N140">
            <v>0</v>
          </cell>
          <cell r="O140">
            <v>10</v>
          </cell>
          <cell r="P140">
            <v>0</v>
          </cell>
          <cell r="Q140">
            <v>0</v>
          </cell>
          <cell r="R140">
            <v>0</v>
          </cell>
          <cell r="S140">
            <v>0</v>
          </cell>
          <cell r="T140">
            <v>0</v>
          </cell>
          <cell r="U140">
            <v>5</v>
          </cell>
          <cell r="V140">
            <v>10</v>
          </cell>
          <cell r="W140">
            <v>0</v>
          </cell>
          <cell r="X140">
            <v>0</v>
          </cell>
          <cell r="Y140">
            <v>5</v>
          </cell>
        </row>
        <row r="141">
          <cell r="B141" t="str">
            <v>E-14A</v>
          </cell>
          <cell r="C141">
            <v>7.2</v>
          </cell>
          <cell r="D141">
            <v>4.4000000000000004</v>
          </cell>
          <cell r="E141">
            <v>2.4</v>
          </cell>
          <cell r="F141">
            <v>2.4</v>
          </cell>
          <cell r="H141">
            <v>0</v>
          </cell>
          <cell r="I141">
            <v>4.5</v>
          </cell>
          <cell r="J141">
            <v>2.4</v>
          </cell>
          <cell r="K141">
            <v>0</v>
          </cell>
          <cell r="L141">
            <v>0</v>
          </cell>
          <cell r="M141">
            <v>0</v>
          </cell>
          <cell r="N141">
            <v>0</v>
          </cell>
          <cell r="O141">
            <v>10</v>
          </cell>
          <cell r="P141">
            <v>0</v>
          </cell>
          <cell r="Q141">
            <v>0</v>
          </cell>
          <cell r="R141">
            <v>0</v>
          </cell>
          <cell r="S141">
            <v>0</v>
          </cell>
          <cell r="T141">
            <v>5</v>
          </cell>
          <cell r="U141">
            <v>5</v>
          </cell>
          <cell r="V141">
            <v>5</v>
          </cell>
          <cell r="W141">
            <v>0</v>
          </cell>
          <cell r="X141">
            <v>0</v>
          </cell>
          <cell r="Y141">
            <v>0</v>
          </cell>
        </row>
        <row r="142">
          <cell r="B142" t="str">
            <v>E-15A</v>
          </cell>
          <cell r="C142">
            <v>8.1</v>
          </cell>
          <cell r="D142">
            <v>6.4</v>
          </cell>
          <cell r="E142">
            <v>1.8</v>
          </cell>
          <cell r="F142">
            <v>2.7</v>
          </cell>
          <cell r="H142">
            <v>0</v>
          </cell>
          <cell r="I142">
            <v>5.0999999999999996</v>
          </cell>
          <cell r="J142">
            <v>3.6</v>
          </cell>
          <cell r="K142">
            <v>0</v>
          </cell>
          <cell r="L142">
            <v>10</v>
          </cell>
          <cell r="M142">
            <v>0</v>
          </cell>
          <cell r="N142">
            <v>0</v>
          </cell>
          <cell r="O142">
            <v>10</v>
          </cell>
          <cell r="P142">
            <v>0</v>
          </cell>
          <cell r="Q142">
            <v>0</v>
          </cell>
          <cell r="R142">
            <v>0</v>
          </cell>
          <cell r="S142">
            <v>0</v>
          </cell>
          <cell r="T142">
            <v>0</v>
          </cell>
          <cell r="U142">
            <v>0</v>
          </cell>
          <cell r="V142">
            <v>0</v>
          </cell>
          <cell r="W142">
            <v>5</v>
          </cell>
          <cell r="X142">
            <v>10</v>
          </cell>
          <cell r="Y142">
            <v>25</v>
          </cell>
        </row>
        <row r="143">
          <cell r="B143" t="str">
            <v>E-16A</v>
          </cell>
          <cell r="C143">
            <v>8.1</v>
          </cell>
          <cell r="D143">
            <v>6.4</v>
          </cell>
          <cell r="E143">
            <v>1.8</v>
          </cell>
          <cell r="F143">
            <v>2.7</v>
          </cell>
          <cell r="H143">
            <v>0</v>
          </cell>
          <cell r="I143">
            <v>5.0999999999999996</v>
          </cell>
          <cell r="J143">
            <v>3.6</v>
          </cell>
          <cell r="K143">
            <v>0</v>
          </cell>
          <cell r="L143">
            <v>10</v>
          </cell>
          <cell r="M143">
            <v>0</v>
          </cell>
          <cell r="N143">
            <v>0</v>
          </cell>
          <cell r="O143">
            <v>10</v>
          </cell>
          <cell r="P143">
            <v>0</v>
          </cell>
          <cell r="Q143">
            <v>0</v>
          </cell>
          <cell r="R143">
            <v>0</v>
          </cell>
          <cell r="S143">
            <v>0</v>
          </cell>
          <cell r="T143">
            <v>0</v>
          </cell>
          <cell r="U143">
            <v>10</v>
          </cell>
          <cell r="V143">
            <v>0</v>
          </cell>
          <cell r="W143">
            <v>5</v>
          </cell>
          <cell r="X143">
            <v>5</v>
          </cell>
          <cell r="Y143">
            <v>10</v>
          </cell>
        </row>
        <row r="144">
          <cell r="B144" t="str">
            <v>E-17A</v>
          </cell>
          <cell r="C144">
            <v>8.1</v>
          </cell>
          <cell r="D144">
            <v>6.4</v>
          </cell>
          <cell r="E144">
            <v>1.8</v>
          </cell>
          <cell r="F144">
            <v>2.7</v>
          </cell>
          <cell r="H144">
            <v>0</v>
          </cell>
          <cell r="I144">
            <v>5.0999999999999996</v>
          </cell>
          <cell r="J144">
            <v>3.6</v>
          </cell>
          <cell r="K144">
            <v>0</v>
          </cell>
          <cell r="L144">
            <v>10</v>
          </cell>
          <cell r="M144">
            <v>0</v>
          </cell>
          <cell r="N144">
            <v>0</v>
          </cell>
          <cell r="O144">
            <v>10</v>
          </cell>
          <cell r="P144">
            <v>0</v>
          </cell>
          <cell r="Q144">
            <v>0</v>
          </cell>
          <cell r="R144">
            <v>0</v>
          </cell>
          <cell r="S144">
            <v>0</v>
          </cell>
          <cell r="T144">
            <v>0</v>
          </cell>
          <cell r="U144">
            <v>10</v>
          </cell>
          <cell r="V144">
            <v>5</v>
          </cell>
          <cell r="W144">
            <v>5</v>
          </cell>
          <cell r="X144">
            <v>0</v>
          </cell>
          <cell r="Y144">
            <v>0</v>
          </cell>
        </row>
        <row r="145">
          <cell r="B145" t="str">
            <v>E-18A</v>
          </cell>
          <cell r="C145">
            <v>5.4</v>
          </cell>
          <cell r="D145">
            <v>6.4</v>
          </cell>
          <cell r="E145">
            <v>0.6</v>
          </cell>
          <cell r="F145">
            <v>3.6</v>
          </cell>
          <cell r="H145">
            <v>0</v>
          </cell>
          <cell r="I145">
            <v>1.4</v>
          </cell>
          <cell r="J145">
            <v>1.2</v>
          </cell>
          <cell r="K145">
            <v>0</v>
          </cell>
          <cell r="L145">
            <v>10</v>
          </cell>
          <cell r="M145">
            <v>0</v>
          </cell>
          <cell r="N145">
            <v>0</v>
          </cell>
          <cell r="O145">
            <v>10</v>
          </cell>
          <cell r="P145">
            <v>0</v>
          </cell>
          <cell r="Q145">
            <v>0</v>
          </cell>
          <cell r="R145">
            <v>0</v>
          </cell>
          <cell r="S145">
            <v>0</v>
          </cell>
          <cell r="T145">
            <v>0</v>
          </cell>
          <cell r="U145">
            <v>0</v>
          </cell>
          <cell r="V145">
            <v>0</v>
          </cell>
          <cell r="W145">
            <v>5</v>
          </cell>
          <cell r="X145">
            <v>0</v>
          </cell>
          <cell r="Y145">
            <v>0</v>
          </cell>
        </row>
        <row r="146">
          <cell r="B146" t="str">
            <v>E-18B</v>
          </cell>
          <cell r="C146">
            <v>4.5</v>
          </cell>
          <cell r="D146">
            <v>6.4</v>
          </cell>
          <cell r="E146">
            <v>0.6</v>
          </cell>
          <cell r="G146">
            <v>0.9</v>
          </cell>
          <cell r="H146">
            <v>1.8</v>
          </cell>
          <cell r="I146">
            <v>4.5</v>
          </cell>
          <cell r="J146">
            <v>1.2</v>
          </cell>
          <cell r="K146">
            <v>0</v>
          </cell>
          <cell r="L146">
            <v>10</v>
          </cell>
          <cell r="M146">
            <v>0</v>
          </cell>
          <cell r="N146">
            <v>0</v>
          </cell>
          <cell r="O146">
            <v>10</v>
          </cell>
          <cell r="P146">
            <v>0</v>
          </cell>
          <cell r="Q146">
            <v>0</v>
          </cell>
          <cell r="R146">
            <v>0</v>
          </cell>
          <cell r="S146">
            <v>0</v>
          </cell>
          <cell r="T146">
            <v>0</v>
          </cell>
          <cell r="U146">
            <v>0</v>
          </cell>
          <cell r="V146">
            <v>0</v>
          </cell>
          <cell r="W146">
            <v>5</v>
          </cell>
          <cell r="X146">
            <v>0</v>
          </cell>
          <cell r="Y146">
            <v>0</v>
          </cell>
        </row>
        <row r="147">
          <cell r="B147" t="str">
            <v>H-1A</v>
          </cell>
          <cell r="C147">
            <v>3.2</v>
          </cell>
          <cell r="D147">
            <v>2.9</v>
          </cell>
          <cell r="E147">
            <v>1</v>
          </cell>
          <cell r="F147">
            <v>2.4</v>
          </cell>
          <cell r="H147">
            <v>0</v>
          </cell>
          <cell r="I147">
            <v>0.5</v>
          </cell>
          <cell r="J147">
            <v>0.6</v>
          </cell>
          <cell r="K147">
            <v>0</v>
          </cell>
          <cell r="L147">
            <v>0</v>
          </cell>
          <cell r="M147">
            <v>10</v>
          </cell>
          <cell r="N147">
            <v>0</v>
          </cell>
          <cell r="O147">
            <v>0</v>
          </cell>
          <cell r="P147">
            <v>0</v>
          </cell>
          <cell r="Q147">
            <v>0</v>
          </cell>
          <cell r="R147">
            <v>0</v>
          </cell>
          <cell r="S147">
            <v>0</v>
          </cell>
          <cell r="T147">
            <v>0</v>
          </cell>
          <cell r="U147">
            <v>0</v>
          </cell>
          <cell r="V147">
            <v>0</v>
          </cell>
          <cell r="W147">
            <v>0</v>
          </cell>
          <cell r="X147">
            <v>0</v>
          </cell>
          <cell r="Y147">
            <v>0</v>
          </cell>
        </row>
        <row r="148">
          <cell r="B148" t="str">
            <v>H-1E</v>
          </cell>
          <cell r="C148">
            <v>3.2</v>
          </cell>
          <cell r="D148">
            <v>0</v>
          </cell>
          <cell r="E148">
            <v>1</v>
          </cell>
          <cell r="F148">
            <v>2.4</v>
          </cell>
          <cell r="H148">
            <v>0</v>
          </cell>
          <cell r="I148">
            <v>0.5</v>
          </cell>
          <cell r="J148">
            <v>0.6</v>
          </cell>
          <cell r="K148">
            <v>0</v>
          </cell>
          <cell r="L148">
            <v>0</v>
          </cell>
          <cell r="M148">
            <v>10</v>
          </cell>
          <cell r="N148">
            <v>0</v>
          </cell>
          <cell r="O148">
            <v>0</v>
          </cell>
          <cell r="P148">
            <v>0</v>
          </cell>
          <cell r="Q148">
            <v>0</v>
          </cell>
          <cell r="R148">
            <v>0</v>
          </cell>
          <cell r="S148">
            <v>0</v>
          </cell>
          <cell r="T148">
            <v>0</v>
          </cell>
          <cell r="U148">
            <v>0</v>
          </cell>
          <cell r="V148">
            <v>0</v>
          </cell>
          <cell r="W148">
            <v>0</v>
          </cell>
          <cell r="X148">
            <v>0</v>
          </cell>
          <cell r="Y148">
            <v>0</v>
          </cell>
        </row>
        <row r="149">
          <cell r="B149" t="str">
            <v>H-2A</v>
          </cell>
          <cell r="C149">
            <v>4.5</v>
          </cell>
          <cell r="D149">
            <v>6.4</v>
          </cell>
          <cell r="E149">
            <v>0.6</v>
          </cell>
          <cell r="F149">
            <v>2.7</v>
          </cell>
          <cell r="H149">
            <v>0</v>
          </cell>
          <cell r="I149">
            <v>1.5</v>
          </cell>
          <cell r="J149">
            <v>1.2</v>
          </cell>
          <cell r="K149">
            <v>0</v>
          </cell>
          <cell r="L149">
            <v>10</v>
          </cell>
          <cell r="M149">
            <v>0</v>
          </cell>
          <cell r="N149">
            <v>0</v>
          </cell>
          <cell r="O149">
            <v>10</v>
          </cell>
          <cell r="P149">
            <v>0</v>
          </cell>
          <cell r="Q149">
            <v>0</v>
          </cell>
          <cell r="R149">
            <v>0</v>
          </cell>
          <cell r="S149">
            <v>0</v>
          </cell>
          <cell r="T149">
            <v>0</v>
          </cell>
          <cell r="U149">
            <v>0</v>
          </cell>
          <cell r="V149">
            <v>0</v>
          </cell>
          <cell r="W149">
            <v>0</v>
          </cell>
          <cell r="X149">
            <v>0</v>
          </cell>
          <cell r="Y149">
            <v>0</v>
          </cell>
        </row>
        <row r="150">
          <cell r="B150" t="str">
            <v>H-2E</v>
          </cell>
          <cell r="C150">
            <v>4.5</v>
          </cell>
          <cell r="D150">
            <v>0</v>
          </cell>
          <cell r="E150">
            <v>0.6</v>
          </cell>
          <cell r="F150">
            <v>2.7</v>
          </cell>
          <cell r="H150">
            <v>0</v>
          </cell>
          <cell r="I150">
            <v>1.5</v>
          </cell>
          <cell r="J150">
            <v>1.2</v>
          </cell>
          <cell r="K150">
            <v>0</v>
          </cell>
          <cell r="L150">
            <v>10</v>
          </cell>
          <cell r="M150">
            <v>0</v>
          </cell>
          <cell r="N150">
            <v>0</v>
          </cell>
          <cell r="O150">
            <v>10</v>
          </cell>
          <cell r="P150">
            <v>0</v>
          </cell>
          <cell r="Q150">
            <v>0</v>
          </cell>
          <cell r="R150">
            <v>0</v>
          </cell>
          <cell r="S150">
            <v>0</v>
          </cell>
          <cell r="T150">
            <v>0</v>
          </cell>
          <cell r="U150">
            <v>0</v>
          </cell>
          <cell r="V150">
            <v>0</v>
          </cell>
          <cell r="W150">
            <v>0</v>
          </cell>
          <cell r="X150">
            <v>0</v>
          </cell>
          <cell r="Y150">
            <v>0</v>
          </cell>
        </row>
        <row r="151">
          <cell r="B151" t="str">
            <v>H-3A</v>
          </cell>
          <cell r="C151">
            <v>4</v>
          </cell>
          <cell r="D151">
            <v>1.9</v>
          </cell>
          <cell r="E151">
            <v>1.2</v>
          </cell>
          <cell r="F151">
            <v>2.4</v>
          </cell>
          <cell r="H151">
            <v>0</v>
          </cell>
          <cell r="I151">
            <v>1.3</v>
          </cell>
          <cell r="J151">
            <v>0.4</v>
          </cell>
          <cell r="K151">
            <v>0</v>
          </cell>
          <cell r="L151">
            <v>0</v>
          </cell>
          <cell r="M151">
            <v>10</v>
          </cell>
          <cell r="N151">
            <v>0</v>
          </cell>
          <cell r="O151">
            <v>0</v>
          </cell>
          <cell r="P151">
            <v>0</v>
          </cell>
          <cell r="Q151">
            <v>0</v>
          </cell>
          <cell r="R151">
            <v>0</v>
          </cell>
          <cell r="S151">
            <v>0</v>
          </cell>
          <cell r="T151">
            <v>0</v>
          </cell>
          <cell r="U151">
            <v>0</v>
          </cell>
          <cell r="V151">
            <v>0</v>
          </cell>
          <cell r="W151">
            <v>0</v>
          </cell>
          <cell r="X151">
            <v>0</v>
          </cell>
          <cell r="Y151">
            <v>0</v>
          </cell>
        </row>
        <row r="152">
          <cell r="B152" t="str">
            <v>H-4A</v>
          </cell>
          <cell r="C152">
            <v>3.2</v>
          </cell>
          <cell r="D152">
            <v>1.3</v>
          </cell>
          <cell r="E152">
            <v>0.7</v>
          </cell>
          <cell r="F152">
            <v>2.4</v>
          </cell>
          <cell r="H152">
            <v>0</v>
          </cell>
          <cell r="I152">
            <v>0.5</v>
          </cell>
          <cell r="J152">
            <v>0.1</v>
          </cell>
          <cell r="K152">
            <v>0</v>
          </cell>
          <cell r="L152">
            <v>10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H-4E</v>
          </cell>
          <cell r="C153">
            <v>3.2</v>
          </cell>
          <cell r="D153">
            <v>0</v>
          </cell>
          <cell r="E153">
            <v>0.7</v>
          </cell>
          <cell r="F153">
            <v>2.4</v>
          </cell>
          <cell r="H153">
            <v>0</v>
          </cell>
          <cell r="I153">
            <v>0.5</v>
          </cell>
          <cell r="J153">
            <v>0.1</v>
          </cell>
          <cell r="K153">
            <v>0</v>
          </cell>
          <cell r="L153">
            <v>10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H-5A</v>
          </cell>
          <cell r="C154">
            <v>4</v>
          </cell>
          <cell r="D154">
            <v>2</v>
          </cell>
          <cell r="E154">
            <v>1.2</v>
          </cell>
          <cell r="F154">
            <v>2.4</v>
          </cell>
          <cell r="H154">
            <v>0</v>
          </cell>
          <cell r="I154">
            <v>1.3</v>
          </cell>
          <cell r="J154">
            <v>0.4</v>
          </cell>
          <cell r="K154">
            <v>0</v>
          </cell>
          <cell r="L154">
            <v>0</v>
          </cell>
          <cell r="M154">
            <v>10</v>
          </cell>
          <cell r="N154">
            <v>0</v>
          </cell>
          <cell r="O154">
            <v>0</v>
          </cell>
          <cell r="P154">
            <v>0</v>
          </cell>
          <cell r="Q154">
            <v>0</v>
          </cell>
          <cell r="R154">
            <v>0</v>
          </cell>
          <cell r="S154">
            <v>0</v>
          </cell>
          <cell r="T154">
            <v>0</v>
          </cell>
          <cell r="U154">
            <v>0</v>
          </cell>
          <cell r="V154">
            <v>0</v>
          </cell>
          <cell r="W154">
            <v>0</v>
          </cell>
          <cell r="X154">
            <v>0</v>
          </cell>
          <cell r="Y154">
            <v>0</v>
          </cell>
        </row>
        <row r="155">
          <cell r="B155" t="str">
            <v>H-6E</v>
          </cell>
          <cell r="C155">
            <v>4</v>
          </cell>
          <cell r="D155">
            <v>0</v>
          </cell>
          <cell r="E155">
            <v>0.8</v>
          </cell>
          <cell r="F155">
            <v>2.4</v>
          </cell>
          <cell r="H155">
            <v>0</v>
          </cell>
          <cell r="I155">
            <v>1.3</v>
          </cell>
          <cell r="J155">
            <v>0.8</v>
          </cell>
          <cell r="K155">
            <v>0</v>
          </cell>
          <cell r="L155">
            <v>0</v>
          </cell>
          <cell r="M155">
            <v>0</v>
          </cell>
          <cell r="N155">
            <v>0</v>
          </cell>
          <cell r="O155">
            <v>10</v>
          </cell>
          <cell r="P155">
            <v>0</v>
          </cell>
          <cell r="Q155">
            <v>0</v>
          </cell>
          <cell r="R155">
            <v>0</v>
          </cell>
          <cell r="S155">
            <v>0</v>
          </cell>
          <cell r="T155">
            <v>0</v>
          </cell>
          <cell r="U155">
            <v>0</v>
          </cell>
          <cell r="V155">
            <v>0</v>
          </cell>
          <cell r="W155">
            <v>0</v>
          </cell>
          <cell r="X155">
            <v>0</v>
          </cell>
          <cell r="Y155">
            <v>0</v>
          </cell>
        </row>
        <row r="156">
          <cell r="B156" t="str">
            <v>H-7A</v>
          </cell>
          <cell r="C156">
            <v>4</v>
          </cell>
          <cell r="D156">
            <v>3.3</v>
          </cell>
          <cell r="E156">
            <v>1</v>
          </cell>
          <cell r="F156">
            <v>2.4</v>
          </cell>
          <cell r="H156">
            <v>0</v>
          </cell>
          <cell r="I156">
            <v>1.3</v>
          </cell>
          <cell r="J156">
            <v>0.6</v>
          </cell>
          <cell r="K156">
            <v>0</v>
          </cell>
          <cell r="L156">
            <v>0</v>
          </cell>
          <cell r="M156">
            <v>0</v>
          </cell>
          <cell r="N156">
            <v>10</v>
          </cell>
          <cell r="O156">
            <v>0</v>
          </cell>
          <cell r="P156">
            <v>0</v>
          </cell>
          <cell r="Q156">
            <v>0</v>
          </cell>
          <cell r="R156">
            <v>0</v>
          </cell>
          <cell r="S156">
            <v>0</v>
          </cell>
          <cell r="T156">
            <v>0</v>
          </cell>
          <cell r="U156">
            <v>0</v>
          </cell>
          <cell r="V156">
            <v>0</v>
          </cell>
          <cell r="W156">
            <v>0</v>
          </cell>
          <cell r="X156">
            <v>0</v>
          </cell>
          <cell r="Y156">
            <v>0</v>
          </cell>
        </row>
        <row r="157">
          <cell r="B157" t="str">
            <v>H-7B</v>
          </cell>
          <cell r="C157">
            <v>3.2</v>
          </cell>
          <cell r="D157">
            <v>3.3</v>
          </cell>
          <cell r="E157">
            <v>1</v>
          </cell>
          <cell r="G157">
            <v>1.5</v>
          </cell>
          <cell r="H157">
            <v>0.9</v>
          </cell>
          <cell r="I157">
            <v>3.2</v>
          </cell>
          <cell r="J157">
            <v>0.6</v>
          </cell>
          <cell r="K157">
            <v>0</v>
          </cell>
          <cell r="L157">
            <v>0</v>
          </cell>
          <cell r="M157">
            <v>0</v>
          </cell>
          <cell r="N157">
            <v>10</v>
          </cell>
          <cell r="O157">
            <v>0</v>
          </cell>
          <cell r="P157">
            <v>0</v>
          </cell>
          <cell r="Q157">
            <v>0</v>
          </cell>
          <cell r="R157">
            <v>0</v>
          </cell>
          <cell r="S157">
            <v>0</v>
          </cell>
          <cell r="T157">
            <v>0</v>
          </cell>
          <cell r="U157">
            <v>0</v>
          </cell>
          <cell r="V157">
            <v>0</v>
          </cell>
          <cell r="W157">
            <v>0</v>
          </cell>
          <cell r="X157">
            <v>0</v>
          </cell>
          <cell r="Y157">
            <v>0</v>
          </cell>
        </row>
        <row r="158">
          <cell r="B158" t="str">
            <v>H-8A</v>
          </cell>
          <cell r="C158">
            <v>4.5</v>
          </cell>
          <cell r="D158">
            <v>6.4</v>
          </cell>
          <cell r="E158">
            <v>0.6</v>
          </cell>
          <cell r="F158">
            <v>2.7</v>
          </cell>
          <cell r="H158">
            <v>0</v>
          </cell>
          <cell r="I158">
            <v>1.5</v>
          </cell>
          <cell r="J158">
            <v>1.2</v>
          </cell>
          <cell r="K158">
            <v>0</v>
          </cell>
          <cell r="L158">
            <v>10</v>
          </cell>
          <cell r="M158">
            <v>0</v>
          </cell>
          <cell r="N158">
            <v>0</v>
          </cell>
          <cell r="O158">
            <v>10</v>
          </cell>
          <cell r="P158">
            <v>0</v>
          </cell>
          <cell r="Q158">
            <v>0</v>
          </cell>
          <cell r="R158">
            <v>0</v>
          </cell>
          <cell r="S158">
            <v>0</v>
          </cell>
          <cell r="T158">
            <v>0</v>
          </cell>
          <cell r="U158">
            <v>0</v>
          </cell>
          <cell r="V158">
            <v>0</v>
          </cell>
          <cell r="W158">
            <v>0</v>
          </cell>
          <cell r="X158">
            <v>0</v>
          </cell>
          <cell r="Y158">
            <v>0</v>
          </cell>
        </row>
        <row r="159">
          <cell r="B159" t="str">
            <v>H-8F</v>
          </cell>
          <cell r="C159">
            <v>4.5</v>
          </cell>
          <cell r="D159">
            <v>0</v>
          </cell>
          <cell r="E159">
            <v>0.6</v>
          </cell>
          <cell r="G159">
            <v>0.9</v>
          </cell>
          <cell r="H159">
            <v>1.8</v>
          </cell>
          <cell r="I159">
            <v>4.5</v>
          </cell>
          <cell r="J159">
            <v>1.2</v>
          </cell>
          <cell r="K159">
            <v>0</v>
          </cell>
          <cell r="L159">
            <v>10</v>
          </cell>
          <cell r="M159">
            <v>0</v>
          </cell>
          <cell r="N159">
            <v>0</v>
          </cell>
          <cell r="O159">
            <v>10</v>
          </cell>
          <cell r="P159">
            <v>0</v>
          </cell>
          <cell r="Q159">
            <v>0</v>
          </cell>
          <cell r="R159">
            <v>0</v>
          </cell>
          <cell r="S159">
            <v>0</v>
          </cell>
          <cell r="T159">
            <v>0</v>
          </cell>
          <cell r="U159">
            <v>0</v>
          </cell>
          <cell r="V159">
            <v>0</v>
          </cell>
          <cell r="W159">
            <v>0</v>
          </cell>
          <cell r="X159">
            <v>0</v>
          </cell>
          <cell r="Y159">
            <v>0</v>
          </cell>
        </row>
        <row r="160">
          <cell r="B160" t="str">
            <v>H-9A</v>
          </cell>
          <cell r="C160">
            <v>3.2</v>
          </cell>
          <cell r="D160">
            <v>1.6</v>
          </cell>
          <cell r="E160">
            <v>1.2</v>
          </cell>
          <cell r="F160">
            <v>2.4</v>
          </cell>
          <cell r="H160">
            <v>0</v>
          </cell>
          <cell r="I160">
            <v>0.5</v>
          </cell>
          <cell r="J160">
            <v>0.4</v>
          </cell>
          <cell r="K160">
            <v>0</v>
          </cell>
          <cell r="L160">
            <v>0</v>
          </cell>
          <cell r="M160">
            <v>10</v>
          </cell>
          <cell r="N160">
            <v>0</v>
          </cell>
          <cell r="O160">
            <v>0</v>
          </cell>
          <cell r="P160">
            <v>0</v>
          </cell>
          <cell r="Q160">
            <v>0</v>
          </cell>
          <cell r="R160">
            <v>0</v>
          </cell>
          <cell r="S160">
            <v>0</v>
          </cell>
          <cell r="T160">
            <v>0</v>
          </cell>
          <cell r="U160">
            <v>0</v>
          </cell>
          <cell r="V160">
            <v>0</v>
          </cell>
          <cell r="W160">
            <v>0</v>
          </cell>
          <cell r="X160">
            <v>0</v>
          </cell>
          <cell r="Y160">
            <v>0</v>
          </cell>
        </row>
        <row r="161">
          <cell r="B161" t="str">
            <v>H-9E</v>
          </cell>
          <cell r="C161">
            <v>3.2</v>
          </cell>
          <cell r="D161">
            <v>0</v>
          </cell>
          <cell r="E161">
            <v>1.2</v>
          </cell>
          <cell r="F161">
            <v>2.4</v>
          </cell>
          <cell r="H161">
            <v>0</v>
          </cell>
          <cell r="I161">
            <v>0.5</v>
          </cell>
          <cell r="J161">
            <v>0.4</v>
          </cell>
          <cell r="K161">
            <v>0</v>
          </cell>
          <cell r="L161">
            <v>0</v>
          </cell>
          <cell r="M161">
            <v>10</v>
          </cell>
          <cell r="N161">
            <v>0</v>
          </cell>
          <cell r="O161">
            <v>0</v>
          </cell>
          <cell r="P161">
            <v>0</v>
          </cell>
          <cell r="Q161">
            <v>0</v>
          </cell>
          <cell r="R161">
            <v>0</v>
          </cell>
          <cell r="S161">
            <v>0</v>
          </cell>
          <cell r="T161">
            <v>0</v>
          </cell>
          <cell r="U161">
            <v>0</v>
          </cell>
          <cell r="V161">
            <v>0</v>
          </cell>
          <cell r="W161">
            <v>0</v>
          </cell>
          <cell r="X161">
            <v>0</v>
          </cell>
          <cell r="Y161">
            <v>0</v>
          </cell>
        </row>
        <row r="162">
          <cell r="B162" t="str">
            <v>H-10A</v>
          </cell>
          <cell r="C162">
            <v>4</v>
          </cell>
          <cell r="D162">
            <v>3.9</v>
          </cell>
          <cell r="E162">
            <v>0.8</v>
          </cell>
          <cell r="F162">
            <v>2.4</v>
          </cell>
          <cell r="H162">
            <v>0</v>
          </cell>
          <cell r="I162">
            <v>1.3</v>
          </cell>
          <cell r="J162">
            <v>0.8</v>
          </cell>
          <cell r="K162">
            <v>0</v>
          </cell>
          <cell r="L162">
            <v>0</v>
          </cell>
          <cell r="M162">
            <v>0</v>
          </cell>
          <cell r="N162">
            <v>10</v>
          </cell>
          <cell r="O162">
            <v>0</v>
          </cell>
          <cell r="P162">
            <v>0</v>
          </cell>
          <cell r="Q162">
            <v>0</v>
          </cell>
          <cell r="R162">
            <v>0</v>
          </cell>
          <cell r="S162">
            <v>0</v>
          </cell>
          <cell r="T162">
            <v>0</v>
          </cell>
          <cell r="U162">
            <v>0</v>
          </cell>
          <cell r="V162">
            <v>0</v>
          </cell>
          <cell r="W162">
            <v>0</v>
          </cell>
          <cell r="X162">
            <v>0</v>
          </cell>
          <cell r="Y162">
            <v>0</v>
          </cell>
        </row>
        <row r="163">
          <cell r="B163" t="str">
            <v>H-11A</v>
          </cell>
          <cell r="C163">
            <v>5</v>
          </cell>
          <cell r="D163">
            <v>6.8</v>
          </cell>
          <cell r="E163">
            <v>0.6</v>
          </cell>
          <cell r="F163">
            <v>3</v>
          </cell>
          <cell r="H163">
            <v>0</v>
          </cell>
          <cell r="I163">
            <v>1.7</v>
          </cell>
          <cell r="J163">
            <v>1.4</v>
          </cell>
          <cell r="K163">
            <v>0</v>
          </cell>
          <cell r="L163">
            <v>10</v>
          </cell>
          <cell r="M163">
            <v>0</v>
          </cell>
          <cell r="N163">
            <v>0</v>
          </cell>
          <cell r="O163">
            <v>10</v>
          </cell>
          <cell r="P163">
            <v>0</v>
          </cell>
          <cell r="Q163">
            <v>0</v>
          </cell>
          <cell r="R163">
            <v>0</v>
          </cell>
          <cell r="S163">
            <v>0</v>
          </cell>
          <cell r="T163">
            <v>0</v>
          </cell>
          <cell r="U163">
            <v>0</v>
          </cell>
          <cell r="V163">
            <v>0</v>
          </cell>
          <cell r="W163">
            <v>0</v>
          </cell>
          <cell r="X163">
            <v>0</v>
          </cell>
          <cell r="Y163">
            <v>0</v>
          </cell>
        </row>
        <row r="164">
          <cell r="B164" t="str">
            <v>H-12A</v>
          </cell>
          <cell r="C164">
            <v>3.2</v>
          </cell>
          <cell r="D164">
            <v>4.2</v>
          </cell>
          <cell r="E164">
            <v>0.8</v>
          </cell>
          <cell r="F164">
            <v>2.4</v>
          </cell>
          <cell r="H164">
            <v>0</v>
          </cell>
          <cell r="I164">
            <v>0.5</v>
          </cell>
          <cell r="J164">
            <v>0.8</v>
          </cell>
          <cell r="K164">
            <v>0</v>
          </cell>
          <cell r="L164">
            <v>0</v>
          </cell>
          <cell r="M164">
            <v>0</v>
          </cell>
          <cell r="N164">
            <v>0</v>
          </cell>
          <cell r="O164">
            <v>10</v>
          </cell>
          <cell r="P164">
            <v>0</v>
          </cell>
          <cell r="Q164">
            <v>0</v>
          </cell>
          <cell r="R164">
            <v>0</v>
          </cell>
          <cell r="S164">
            <v>0</v>
          </cell>
          <cell r="T164">
            <v>0</v>
          </cell>
          <cell r="U164">
            <v>0</v>
          </cell>
          <cell r="V164">
            <v>0</v>
          </cell>
          <cell r="W164">
            <v>0</v>
          </cell>
          <cell r="X164">
            <v>0</v>
          </cell>
          <cell r="Y164">
            <v>0</v>
          </cell>
        </row>
        <row r="165">
          <cell r="B165" t="str">
            <v>H-13A</v>
          </cell>
          <cell r="C165">
            <v>4</v>
          </cell>
          <cell r="D165">
            <v>3.2</v>
          </cell>
          <cell r="E165">
            <v>1</v>
          </cell>
          <cell r="F165">
            <v>2.4</v>
          </cell>
          <cell r="H165">
            <v>0</v>
          </cell>
          <cell r="I165">
            <v>1.3</v>
          </cell>
          <cell r="J165">
            <v>0.6</v>
          </cell>
          <cell r="K165">
            <v>0</v>
          </cell>
          <cell r="L165">
            <v>0</v>
          </cell>
          <cell r="M165">
            <v>0</v>
          </cell>
          <cell r="N165">
            <v>10</v>
          </cell>
          <cell r="O165">
            <v>0</v>
          </cell>
          <cell r="P165">
            <v>0</v>
          </cell>
          <cell r="Q165">
            <v>0</v>
          </cell>
          <cell r="R165">
            <v>0</v>
          </cell>
          <cell r="S165">
            <v>0</v>
          </cell>
          <cell r="T165">
            <v>0</v>
          </cell>
          <cell r="U165">
            <v>0</v>
          </cell>
          <cell r="V165">
            <v>0</v>
          </cell>
          <cell r="W165">
            <v>0</v>
          </cell>
          <cell r="X165">
            <v>0</v>
          </cell>
          <cell r="Y165">
            <v>0</v>
          </cell>
        </row>
        <row r="166">
          <cell r="B166" t="str">
            <v>H-14A</v>
          </cell>
          <cell r="C166">
            <v>4</v>
          </cell>
          <cell r="D166">
            <v>4.4000000000000004</v>
          </cell>
          <cell r="E166">
            <v>0.8</v>
          </cell>
          <cell r="F166">
            <v>2.4</v>
          </cell>
          <cell r="H166">
            <v>0</v>
          </cell>
          <cell r="I166">
            <v>1.3</v>
          </cell>
          <cell r="J166">
            <v>0.8</v>
          </cell>
          <cell r="K166">
            <v>0</v>
          </cell>
          <cell r="L166">
            <v>0</v>
          </cell>
          <cell r="M166">
            <v>0</v>
          </cell>
          <cell r="N166">
            <v>0</v>
          </cell>
          <cell r="O166">
            <v>10</v>
          </cell>
          <cell r="P166">
            <v>0</v>
          </cell>
          <cell r="Q166">
            <v>0</v>
          </cell>
          <cell r="R166">
            <v>0</v>
          </cell>
          <cell r="S166">
            <v>0</v>
          </cell>
          <cell r="T166">
            <v>0</v>
          </cell>
          <cell r="U166">
            <v>0</v>
          </cell>
          <cell r="V166">
            <v>0</v>
          </cell>
          <cell r="W166">
            <v>0</v>
          </cell>
          <cell r="X166">
            <v>0</v>
          </cell>
          <cell r="Y166">
            <v>0</v>
          </cell>
        </row>
        <row r="167">
          <cell r="B167" t="str">
            <v>H-14E</v>
          </cell>
          <cell r="C167">
            <v>4</v>
          </cell>
          <cell r="D167">
            <v>0</v>
          </cell>
          <cell r="E167">
            <v>0.8</v>
          </cell>
          <cell r="F167">
            <v>2.4</v>
          </cell>
          <cell r="H167">
            <v>0</v>
          </cell>
          <cell r="I167">
            <v>1.3</v>
          </cell>
          <cell r="J167">
            <v>0.8</v>
          </cell>
          <cell r="K167">
            <v>0</v>
          </cell>
          <cell r="L167">
            <v>0</v>
          </cell>
          <cell r="M167">
            <v>0</v>
          </cell>
          <cell r="N167">
            <v>0</v>
          </cell>
          <cell r="O167">
            <v>10</v>
          </cell>
          <cell r="P167">
            <v>0</v>
          </cell>
          <cell r="Q167">
            <v>0</v>
          </cell>
          <cell r="R167">
            <v>0</v>
          </cell>
          <cell r="S167">
            <v>0</v>
          </cell>
          <cell r="T167">
            <v>0</v>
          </cell>
          <cell r="U167">
            <v>0</v>
          </cell>
          <cell r="V167">
            <v>0</v>
          </cell>
          <cell r="W167">
            <v>0</v>
          </cell>
          <cell r="X167">
            <v>0</v>
          </cell>
          <cell r="Y167">
            <v>0</v>
          </cell>
        </row>
        <row r="168">
          <cell r="B168" t="str">
            <v>H-15A</v>
          </cell>
          <cell r="C168">
            <v>4</v>
          </cell>
          <cell r="D168">
            <v>3.7</v>
          </cell>
          <cell r="E168">
            <v>0.8</v>
          </cell>
          <cell r="F168">
            <v>2.4</v>
          </cell>
          <cell r="H168">
            <v>0</v>
          </cell>
          <cell r="I168">
            <v>1.3</v>
          </cell>
          <cell r="J168">
            <v>0.8</v>
          </cell>
          <cell r="K168">
            <v>0</v>
          </cell>
          <cell r="L168">
            <v>0</v>
          </cell>
          <cell r="M168">
            <v>0</v>
          </cell>
          <cell r="N168">
            <v>10</v>
          </cell>
          <cell r="O168">
            <v>0</v>
          </cell>
          <cell r="P168">
            <v>0</v>
          </cell>
          <cell r="Q168">
            <v>0</v>
          </cell>
          <cell r="R168">
            <v>0</v>
          </cell>
          <cell r="S168">
            <v>0</v>
          </cell>
          <cell r="T168">
            <v>0</v>
          </cell>
          <cell r="U168">
            <v>0</v>
          </cell>
          <cell r="V168">
            <v>0</v>
          </cell>
          <cell r="W168">
            <v>0</v>
          </cell>
          <cell r="X168">
            <v>0</v>
          </cell>
          <cell r="Y168">
            <v>0</v>
          </cell>
        </row>
        <row r="169">
          <cell r="B169" t="str">
            <v>H-16A</v>
          </cell>
          <cell r="C169">
            <v>5</v>
          </cell>
          <cell r="D169">
            <v>7.3</v>
          </cell>
          <cell r="E169">
            <v>0.6</v>
          </cell>
          <cell r="F169">
            <v>3</v>
          </cell>
          <cell r="H169">
            <v>0</v>
          </cell>
          <cell r="I169">
            <v>1.7</v>
          </cell>
          <cell r="J169">
            <v>1.4</v>
          </cell>
          <cell r="K169">
            <v>0</v>
          </cell>
          <cell r="L169">
            <v>10</v>
          </cell>
          <cell r="M169">
            <v>0</v>
          </cell>
          <cell r="N169">
            <v>0</v>
          </cell>
          <cell r="O169">
            <v>10</v>
          </cell>
          <cell r="P169">
            <v>0</v>
          </cell>
          <cell r="Q169">
            <v>0</v>
          </cell>
          <cell r="R169">
            <v>0</v>
          </cell>
          <cell r="S169">
            <v>0</v>
          </cell>
          <cell r="T169">
            <v>0</v>
          </cell>
          <cell r="U169">
            <v>0</v>
          </cell>
          <cell r="V169">
            <v>0</v>
          </cell>
          <cell r="W169">
            <v>0</v>
          </cell>
          <cell r="X169">
            <v>0</v>
          </cell>
          <cell r="Y169">
            <v>0</v>
          </cell>
        </row>
        <row r="170">
          <cell r="B170" t="str">
            <v>H-16E</v>
          </cell>
          <cell r="C170">
            <v>5</v>
          </cell>
          <cell r="D170">
            <v>0</v>
          </cell>
          <cell r="E170">
            <v>0.6</v>
          </cell>
          <cell r="F170">
            <v>3</v>
          </cell>
          <cell r="H170">
            <v>0</v>
          </cell>
          <cell r="I170">
            <v>1.7</v>
          </cell>
          <cell r="J170">
            <v>1.4</v>
          </cell>
          <cell r="K170">
            <v>0</v>
          </cell>
          <cell r="L170">
            <v>10</v>
          </cell>
          <cell r="M170">
            <v>0</v>
          </cell>
          <cell r="N170">
            <v>0</v>
          </cell>
          <cell r="O170">
            <v>10</v>
          </cell>
          <cell r="P170">
            <v>0</v>
          </cell>
          <cell r="Q170">
            <v>0</v>
          </cell>
          <cell r="R170">
            <v>0</v>
          </cell>
          <cell r="S170">
            <v>0</v>
          </cell>
          <cell r="T170">
            <v>0</v>
          </cell>
          <cell r="U170">
            <v>0</v>
          </cell>
          <cell r="V170">
            <v>0</v>
          </cell>
          <cell r="W170">
            <v>0</v>
          </cell>
          <cell r="X170">
            <v>0</v>
          </cell>
          <cell r="Y170">
            <v>0</v>
          </cell>
        </row>
        <row r="171">
          <cell r="B171" t="str">
            <v>H-17E</v>
          </cell>
          <cell r="C171">
            <v>6.3</v>
          </cell>
          <cell r="D171">
            <v>0</v>
          </cell>
          <cell r="E171">
            <v>1.2</v>
          </cell>
          <cell r="F171">
            <v>2.7</v>
          </cell>
          <cell r="H171">
            <v>0</v>
          </cell>
          <cell r="I171">
            <v>3.3</v>
          </cell>
          <cell r="J171">
            <v>2.4</v>
          </cell>
          <cell r="K171">
            <v>0</v>
          </cell>
          <cell r="L171">
            <v>10</v>
          </cell>
          <cell r="M171">
            <v>0</v>
          </cell>
          <cell r="N171">
            <v>0</v>
          </cell>
          <cell r="O171">
            <v>10</v>
          </cell>
          <cell r="P171">
            <v>0</v>
          </cell>
          <cell r="Q171">
            <v>0</v>
          </cell>
          <cell r="R171">
            <v>0</v>
          </cell>
          <cell r="S171">
            <v>0</v>
          </cell>
          <cell r="T171">
            <v>0</v>
          </cell>
          <cell r="U171">
            <v>0</v>
          </cell>
          <cell r="V171">
            <v>0</v>
          </cell>
          <cell r="W171">
            <v>0</v>
          </cell>
          <cell r="X171">
            <v>0</v>
          </cell>
          <cell r="Y171">
            <v>0</v>
          </cell>
        </row>
        <row r="172">
          <cell r="B172" t="str">
            <v>H-18E</v>
          </cell>
          <cell r="C172">
            <v>6.3</v>
          </cell>
          <cell r="D172">
            <v>0</v>
          </cell>
          <cell r="E172">
            <v>1.2</v>
          </cell>
          <cell r="F172">
            <v>2.7</v>
          </cell>
          <cell r="H172">
            <v>0</v>
          </cell>
          <cell r="I172">
            <v>3.3</v>
          </cell>
          <cell r="J172">
            <v>2.4</v>
          </cell>
          <cell r="K172">
            <v>0</v>
          </cell>
          <cell r="L172">
            <v>10</v>
          </cell>
          <cell r="M172">
            <v>0</v>
          </cell>
          <cell r="N172">
            <v>0</v>
          </cell>
          <cell r="O172">
            <v>10</v>
          </cell>
          <cell r="P172">
            <v>0</v>
          </cell>
          <cell r="Q172">
            <v>0</v>
          </cell>
          <cell r="R172">
            <v>0</v>
          </cell>
          <cell r="S172">
            <v>0</v>
          </cell>
          <cell r="T172">
            <v>0</v>
          </cell>
          <cell r="U172">
            <v>0</v>
          </cell>
          <cell r="V172">
            <v>0</v>
          </cell>
          <cell r="W172">
            <v>0</v>
          </cell>
          <cell r="X172">
            <v>0</v>
          </cell>
          <cell r="Y172">
            <v>0</v>
          </cell>
        </row>
        <row r="173">
          <cell r="B173" t="str">
            <v>H-19A</v>
          </cell>
          <cell r="C173">
            <v>4.8</v>
          </cell>
          <cell r="D173">
            <v>4.0999999999999996</v>
          </cell>
          <cell r="E173">
            <v>1.2</v>
          </cell>
          <cell r="F173">
            <v>2.4</v>
          </cell>
          <cell r="H173">
            <v>0</v>
          </cell>
          <cell r="I173">
            <v>2.1</v>
          </cell>
          <cell r="J173">
            <v>1.2</v>
          </cell>
          <cell r="K173">
            <v>0</v>
          </cell>
          <cell r="L173">
            <v>0</v>
          </cell>
          <cell r="M173">
            <v>0</v>
          </cell>
          <cell r="N173">
            <v>0</v>
          </cell>
          <cell r="O173">
            <v>10</v>
          </cell>
          <cell r="P173">
            <v>0</v>
          </cell>
          <cell r="Q173">
            <v>0</v>
          </cell>
          <cell r="R173">
            <v>0</v>
          </cell>
          <cell r="S173">
            <v>0</v>
          </cell>
          <cell r="T173">
            <v>0</v>
          </cell>
          <cell r="U173">
            <v>0</v>
          </cell>
          <cell r="V173">
            <v>0</v>
          </cell>
          <cell r="W173">
            <v>0</v>
          </cell>
          <cell r="X173">
            <v>0</v>
          </cell>
          <cell r="Y173">
            <v>0</v>
          </cell>
        </row>
        <row r="174">
          <cell r="B174" t="str">
            <v>H-20A</v>
          </cell>
          <cell r="C174">
            <v>4</v>
          </cell>
          <cell r="D174">
            <v>3.5</v>
          </cell>
          <cell r="E174">
            <v>0.8</v>
          </cell>
          <cell r="F174">
            <v>2.4</v>
          </cell>
          <cell r="H174">
            <v>0</v>
          </cell>
          <cell r="I174">
            <v>1.3</v>
          </cell>
          <cell r="J174">
            <v>0.8</v>
          </cell>
          <cell r="K174">
            <v>0</v>
          </cell>
          <cell r="L174">
            <v>0</v>
          </cell>
          <cell r="M174">
            <v>0</v>
          </cell>
          <cell r="N174">
            <v>10</v>
          </cell>
          <cell r="O174">
            <v>0</v>
          </cell>
          <cell r="P174">
            <v>0</v>
          </cell>
          <cell r="Q174">
            <v>0</v>
          </cell>
          <cell r="R174">
            <v>0</v>
          </cell>
          <cell r="S174">
            <v>0</v>
          </cell>
          <cell r="T174">
            <v>0</v>
          </cell>
          <cell r="U174">
            <v>0</v>
          </cell>
          <cell r="V174">
            <v>0</v>
          </cell>
          <cell r="W174">
            <v>0</v>
          </cell>
          <cell r="X174">
            <v>0</v>
          </cell>
          <cell r="Y174">
            <v>0</v>
          </cell>
        </row>
        <row r="175">
          <cell r="B175" t="str">
            <v>H-21A</v>
          </cell>
          <cell r="C175">
            <v>4.8</v>
          </cell>
          <cell r="D175">
            <v>4.5999999999999996</v>
          </cell>
          <cell r="E175">
            <v>0.9</v>
          </cell>
          <cell r="F175">
            <v>2.4</v>
          </cell>
          <cell r="H175">
            <v>0</v>
          </cell>
          <cell r="I175">
            <v>2.1</v>
          </cell>
          <cell r="J175">
            <v>1.5</v>
          </cell>
          <cell r="K175">
            <v>0</v>
          </cell>
          <cell r="L175">
            <v>0</v>
          </cell>
          <cell r="M175">
            <v>0</v>
          </cell>
          <cell r="N175">
            <v>0</v>
          </cell>
          <cell r="O175">
            <v>10</v>
          </cell>
          <cell r="P175">
            <v>0</v>
          </cell>
          <cell r="Q175">
            <v>0</v>
          </cell>
          <cell r="R175">
            <v>0</v>
          </cell>
          <cell r="S175">
            <v>0</v>
          </cell>
          <cell r="T175">
            <v>0</v>
          </cell>
          <cell r="U175">
            <v>0</v>
          </cell>
          <cell r="V175">
            <v>0</v>
          </cell>
          <cell r="W175">
            <v>0</v>
          </cell>
          <cell r="X175">
            <v>0</v>
          </cell>
          <cell r="Y175">
            <v>0</v>
          </cell>
        </row>
        <row r="176">
          <cell r="B176" t="str">
            <v>H-22A</v>
          </cell>
          <cell r="C176">
            <v>4.5</v>
          </cell>
          <cell r="D176">
            <v>5.7</v>
          </cell>
          <cell r="E176">
            <v>0.6</v>
          </cell>
          <cell r="F176">
            <v>2.7</v>
          </cell>
          <cell r="H176">
            <v>0</v>
          </cell>
          <cell r="I176">
            <v>1.5</v>
          </cell>
          <cell r="J176">
            <v>1.2</v>
          </cell>
          <cell r="K176">
            <v>0</v>
          </cell>
          <cell r="L176">
            <v>0</v>
          </cell>
          <cell r="M176">
            <v>0</v>
          </cell>
          <cell r="N176">
            <v>0</v>
          </cell>
          <cell r="O176">
            <v>10</v>
          </cell>
          <cell r="P176">
            <v>0</v>
          </cell>
          <cell r="Q176">
            <v>0</v>
          </cell>
          <cell r="R176">
            <v>0</v>
          </cell>
          <cell r="S176">
            <v>0</v>
          </cell>
          <cell r="T176">
            <v>0</v>
          </cell>
          <cell r="U176">
            <v>0</v>
          </cell>
          <cell r="V176">
            <v>0</v>
          </cell>
          <cell r="W176">
            <v>0</v>
          </cell>
          <cell r="X176">
            <v>0</v>
          </cell>
          <cell r="Y176">
            <v>0</v>
          </cell>
        </row>
        <row r="177">
          <cell r="B177" t="str">
            <v>H-23A</v>
          </cell>
          <cell r="C177">
            <v>5.5</v>
          </cell>
          <cell r="D177">
            <v>7.6</v>
          </cell>
          <cell r="E177">
            <v>0.6</v>
          </cell>
          <cell r="F177">
            <v>3.3</v>
          </cell>
          <cell r="H177">
            <v>0</v>
          </cell>
          <cell r="I177">
            <v>1.8</v>
          </cell>
          <cell r="J177">
            <v>1.6</v>
          </cell>
          <cell r="K177">
            <v>0</v>
          </cell>
          <cell r="L177">
            <v>0</v>
          </cell>
          <cell r="M177">
            <v>0</v>
          </cell>
          <cell r="N177">
            <v>20</v>
          </cell>
          <cell r="O177">
            <v>0</v>
          </cell>
          <cell r="P177">
            <v>0</v>
          </cell>
          <cell r="Q177">
            <v>0</v>
          </cell>
          <cell r="R177">
            <v>0</v>
          </cell>
          <cell r="S177">
            <v>0</v>
          </cell>
          <cell r="T177">
            <v>0</v>
          </cell>
          <cell r="U177">
            <v>0</v>
          </cell>
          <cell r="V177">
            <v>0</v>
          </cell>
          <cell r="W177">
            <v>0</v>
          </cell>
          <cell r="X177">
            <v>0</v>
          </cell>
          <cell r="Y177">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路・管渠"/>
      <sheetName val="集水桝"/>
      <sheetName val="集水桝 (2)"/>
      <sheetName val="集水桝（３）"/>
      <sheetName val="路肩コン"/>
      <sheetName val="防護柵・雑工"/>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数量総括表"/>
      <sheetName val="土工S"/>
      <sheetName val="(6)"/>
      <sheetName val="(7)"/>
      <sheetName val="(8)"/>
      <sheetName val="(9)"/>
      <sheetName val="(10)"/>
      <sheetName val="(11)"/>
      <sheetName val="(12)"/>
      <sheetName val="法面S"/>
      <sheetName val="(13)"/>
      <sheetName val="(14)"/>
      <sheetName val="ロックボルト内訳"/>
      <sheetName val="舗装S"/>
      <sheetName val="(15)"/>
      <sheetName val="(16)"/>
      <sheetName val="(17)"/>
      <sheetName val="(18)"/>
      <sheetName val="側溝工"/>
      <sheetName val="場所打ち内訳"/>
      <sheetName val="付帯工"/>
      <sheetName val="砕石止め内訳"/>
      <sheetName val="取壊S"/>
      <sheetName val="(19)"/>
      <sheetName val="(20）"/>
      <sheetName val="ｺﾝｸﾘｰﾄ取壊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路取付集計表"/>
      <sheetName val="ﾊﾝﾄﾞﾎｰﾙ工（Ｃ）"/>
      <sheetName val="ﾊﾝﾄﾞﾎｰﾙ工（Ｄ）"/>
      <sheetName val="ﾊﾝﾄﾞﾎｰﾙ工（Ｅ）"/>
      <sheetName val="管路取付工(a)"/>
      <sheetName val="管路取付工(b)"/>
      <sheetName val="管路取付工(c)"/>
      <sheetName val="触ってないもの→"/>
      <sheetName val="単位当り (3)"/>
      <sheetName val="管路取付工"/>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五計"/>
      <sheetName val="本社集計"/>
      <sheetName val="消費税"/>
      <sheetName val="維持費 "/>
      <sheetName val="管理職員"/>
      <sheetName val="管理割掛 "/>
      <sheetName val="徴収員"/>
      <sheetName val="管理経"/>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計算"/>
      <sheetName val="総括表"/>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土工延長"/>
      <sheetName val="土工集計"/>
      <sheetName val="土工"/>
      <sheetName val="法面集計"/>
      <sheetName val="法面"/>
      <sheetName val="擁壁集計"/>
      <sheetName val="擁壁"/>
      <sheetName val="排水集計"/>
      <sheetName val="排水"/>
      <sheetName val="防護柵集計"/>
      <sheetName val="防護柵"/>
      <sheetName val="付替道路集計"/>
      <sheetName val="付替道路"/>
      <sheetName val="付替水路集計"/>
      <sheetName val="付替水路"/>
      <sheetName val="舗装集計"/>
      <sheetName val="舗装"/>
      <sheetName val="ランプ集計"/>
      <sheetName val="ランプ"/>
      <sheetName val="用地補償集計"/>
      <sheetName val="用地補償"/>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数量総括表"/>
      <sheetName val="土工S"/>
      <sheetName val="(6)"/>
      <sheetName val="(7)"/>
      <sheetName val="(8)"/>
      <sheetName val="法面工"/>
      <sheetName val="(9)"/>
      <sheetName val="下部工"/>
      <sheetName val="L"/>
      <sheetName val="M"/>
      <sheetName val="舗装S"/>
      <sheetName val="(12)"/>
      <sheetName val="(13)"/>
      <sheetName val="側溝工"/>
      <sheetName val="タイプ１側溝"/>
      <sheetName val="付帯工"/>
      <sheetName val="砕石止め終点側"/>
      <sheetName val="取壊S"/>
      <sheetName val="(16)"/>
      <sheetName val="(17)"/>
      <sheetName val="ｺﾝｸﾘｰﾄ取壊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ﾀｲﾄﾙ"/>
      <sheetName val="数量総括表"/>
      <sheetName val="土工S"/>
      <sheetName val="(6)"/>
      <sheetName val="(7)"/>
      <sheetName val="(8)"/>
      <sheetName val="(9)"/>
      <sheetName val="(10)"/>
      <sheetName val="(11)"/>
      <sheetName val="間詰めコン"/>
      <sheetName val="根拠図"/>
      <sheetName val="ｺﾝｸﾘｰﾄ間詰区間"/>
      <sheetName val="(13)"/>
      <sheetName val="法面工"/>
      <sheetName val="(12)"/>
      <sheetName val="法枠補強工"/>
      <sheetName val="施工図"/>
      <sheetName val="ロックボルト内訳"/>
      <sheetName val="下部工"/>
      <sheetName val="A～B"/>
      <sheetName val="C"/>
      <sheetName val="D"/>
      <sheetName val="E～I"/>
      <sheetName val="J"/>
      <sheetName val="K"/>
      <sheetName val="舗装S"/>
      <sheetName val="(14)"/>
      <sheetName val="(15)"/>
      <sheetName val="(16)"/>
      <sheetName val="(17)"/>
      <sheetName val="側溝工"/>
      <sheetName val="側溝"/>
      <sheetName val="集水桝"/>
      <sheetName val="付帯工"/>
      <sheetName val="砕石止め起点側"/>
      <sheetName val="取壊S"/>
      <sheetName val="(18)"/>
      <sheetName val="(19)"/>
      <sheetName val="(20)"/>
      <sheetName val="ｺﾝｸﾘｰﾄ取壊し"/>
      <sheetName val="→不使用"/>
      <sheetName val="ｺﾝｸﾘｰﾄ取り壊し区間"/>
      <sheetName val="下部工 (2)"/>
      <sheetName val="L (2)"/>
      <sheetName val="M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条件"/>
      <sheetName val="ア集計"/>
      <sheetName val="ア内訳"/>
    </sheetNames>
    <sheetDataSet>
      <sheetData sheetId="0">
        <row r="7">
          <cell r="A7" t="str">
            <v>自由長</v>
          </cell>
          <cell r="B7">
            <v>25</v>
          </cell>
          <cell r="I7" t="str">
            <v>F20TA</v>
          </cell>
          <cell r="J7" t="str">
            <v>F40TA</v>
          </cell>
        </row>
        <row r="8">
          <cell r="A8" t="str">
            <v>定着体長</v>
          </cell>
          <cell r="B8">
            <v>3</v>
          </cell>
          <cell r="H8" t="str">
            <v>構成</v>
          </cell>
          <cell r="I8" t="str">
            <v>1*φ15.2</v>
          </cell>
          <cell r="J8" t="str">
            <v>1*φ17.8</v>
          </cell>
        </row>
        <row r="9">
          <cell r="H9" t="str">
            <v>削孔径　(無)</v>
          </cell>
          <cell r="I9">
            <v>90</v>
          </cell>
          <cell r="J9">
            <v>90</v>
          </cell>
        </row>
        <row r="10">
          <cell r="A10" t="str">
            <v>礫混り土砂</v>
          </cell>
          <cell r="B10">
            <v>25</v>
          </cell>
          <cell r="C10" t="str">
            <v>①</v>
          </cell>
          <cell r="D10" t="str">
            <v>(①+②)=(③+④)？</v>
          </cell>
          <cell r="H10" t="str">
            <v xml:space="preserve">             (有)</v>
          </cell>
          <cell r="I10">
            <v>115</v>
          </cell>
          <cell r="J10">
            <v>115</v>
          </cell>
        </row>
        <row r="11">
          <cell r="A11" t="str">
            <v>軟岩</v>
          </cell>
          <cell r="B11">
            <v>3</v>
          </cell>
          <cell r="C11" t="str">
            <v>②</v>
          </cell>
          <cell r="D11" t="str">
            <v>Ｏ．Ｋ．</v>
          </cell>
          <cell r="H11" t="str">
            <v>注入パイプ径</v>
          </cell>
          <cell r="I11">
            <v>27</v>
          </cell>
          <cell r="J11">
            <v>21.5</v>
          </cell>
        </row>
        <row r="12">
          <cell r="A12" t="str">
            <v>自由長部削孔長</v>
          </cell>
          <cell r="B12">
            <v>25</v>
          </cell>
          <cell r="C12" t="str">
            <v>③</v>
          </cell>
          <cell r="D12" t="str">
            <v>(アンカー長-ガス管長)=(①+②)and(③+④)？</v>
          </cell>
          <cell r="H12" t="str">
            <v>スライドパイプ径</v>
          </cell>
          <cell r="I12">
            <v>34</v>
          </cell>
          <cell r="J12">
            <v>37</v>
          </cell>
        </row>
        <row r="13">
          <cell r="A13" t="str">
            <v>定着長部削孔長</v>
          </cell>
          <cell r="B13">
            <v>3</v>
          </cell>
          <cell r="C13" t="str">
            <v>④</v>
          </cell>
          <cell r="D13" t="str">
            <v>Ｏ．Ｋ．</v>
          </cell>
          <cell r="H13" t="str">
            <v>マンション長</v>
          </cell>
          <cell r="I13">
            <v>360</v>
          </cell>
          <cell r="J13">
            <v>370</v>
          </cell>
        </row>
        <row r="14">
          <cell r="H14" t="str">
            <v>定着体長　1</v>
          </cell>
          <cell r="I14">
            <v>1200</v>
          </cell>
          <cell r="J14">
            <v>1500</v>
          </cell>
        </row>
        <row r="15">
          <cell r="A15" t="str">
            <v>ガス管長</v>
          </cell>
          <cell r="B15">
            <v>0</v>
          </cell>
          <cell r="C15" t="str">
            <v>m</v>
          </cell>
          <cell r="H15">
            <v>2</v>
          </cell>
          <cell r="I15">
            <v>1800</v>
          </cell>
          <cell r="J15">
            <v>2200</v>
          </cell>
        </row>
        <row r="16">
          <cell r="H16" t="str">
            <v>定着体径</v>
          </cell>
          <cell r="I16">
            <v>38.1</v>
          </cell>
          <cell r="J16">
            <v>45</v>
          </cell>
        </row>
        <row r="17">
          <cell r="A17" t="str">
            <v>グラウト割増係数</v>
          </cell>
          <cell r="B17">
            <v>3</v>
          </cell>
          <cell r="I17" t="str">
            <v xml:space="preserve">1*φ15.2  F20TA  </v>
          </cell>
          <cell r="J17" t="str">
            <v>1*φ17.8  F40TA</v>
          </cell>
        </row>
        <row r="18">
          <cell r="I18" t="str">
            <v>削孔径　φ90</v>
          </cell>
          <cell r="J18" t="str">
            <v>削孔径　φ90</v>
          </cell>
        </row>
        <row r="19">
          <cell r="I19" t="str">
            <v>削孔径　φ115</v>
          </cell>
          <cell r="J19" t="str">
            <v>削孔径　φ115</v>
          </cell>
        </row>
        <row r="20">
          <cell r="I20" t="str">
            <v>φ27.0</v>
          </cell>
          <cell r="J20" t="str">
            <v>φ21.5</v>
          </cell>
        </row>
        <row r="21">
          <cell r="I21" t="str">
            <v>(F20TA用)</v>
          </cell>
          <cell r="J21" t="str">
            <v>(F40TA用)</v>
          </cell>
        </row>
        <row r="22">
          <cell r="H22" t="str">
            <v>余長</v>
          </cell>
          <cell r="I22">
            <v>100</v>
          </cell>
          <cell r="J22">
            <v>80</v>
          </cell>
        </row>
        <row r="24">
          <cell r="H24" t="str">
            <v>支圧リング長</v>
          </cell>
          <cell r="I24">
            <v>25</v>
          </cell>
          <cell r="J24">
            <v>25</v>
          </cell>
        </row>
        <row r="25">
          <cell r="H25" t="str">
            <v>マン+リン+定1</v>
          </cell>
          <cell r="I25">
            <v>1585</v>
          </cell>
          <cell r="J25">
            <v>1895</v>
          </cell>
        </row>
        <row r="26">
          <cell r="H26" t="str">
            <v>マン+リン+定2</v>
          </cell>
          <cell r="I26">
            <v>2185</v>
          </cell>
          <cell r="J26">
            <v>2595</v>
          </cell>
        </row>
        <row r="27">
          <cell r="H27" t="str">
            <v>アンカープレート</v>
          </cell>
          <cell r="I27" t="str">
            <v>PL-200×200×25</v>
          </cell>
          <cell r="J27" t="str">
            <v>PL-220×220×28</v>
          </cell>
        </row>
        <row r="28">
          <cell r="I28">
            <v>200</v>
          </cell>
          <cell r="J28">
            <v>220</v>
          </cell>
        </row>
        <row r="29">
          <cell r="I29">
            <v>25</v>
          </cell>
          <cell r="J29">
            <v>28</v>
          </cell>
        </row>
        <row r="30">
          <cell r="I30">
            <v>46</v>
          </cell>
          <cell r="J30">
            <v>52</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の流れ"/>
      <sheetName val="表紙目次"/>
      <sheetName val="総括"/>
      <sheetName val="土工入力データ"/>
      <sheetName val="土工計算書"/>
      <sheetName val="法面入力データ "/>
      <sheetName val="法面計算書"/>
      <sheetName val="舗装入力データ "/>
      <sheetName val="舗装計算書 "/>
      <sheetName val="擁壁工"/>
      <sheetName val="擁壁工調書"/>
      <sheetName val="石・ブロック積工"/>
      <sheetName val="石・ブロック積工調書"/>
      <sheetName val="小型水路工集計表 "/>
      <sheetName val="小型水路調書"/>
      <sheetName val="ロックネット"/>
      <sheetName val="防護柵集計表"/>
      <sheetName val="防護柵調書"/>
      <sheetName val="１式計算書"/>
    </sheetNames>
    <sheetDataSet>
      <sheetData sheetId="0"/>
      <sheetData sheetId="1"/>
      <sheetData sheetId="2">
        <row r="1">
          <cell r="E1" t="str">
            <v>数    量    総    括    表</v>
          </cell>
        </row>
        <row r="2">
          <cell r="E2" t="str">
            <v>工      種</v>
          </cell>
          <cell r="F2" t="str">
            <v xml:space="preserve"> 種      別</v>
          </cell>
          <cell r="G2" t="str">
            <v>細     別</v>
          </cell>
          <cell r="H2" t="str">
            <v>規格</v>
          </cell>
          <cell r="I2" t="str">
            <v>単 位</v>
          </cell>
          <cell r="J2" t="str">
            <v>数    量</v>
          </cell>
          <cell r="K2" t="str">
            <v>摘    要</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区分"/>
      <sheetName val="目次"/>
      <sheetName val="数量総括表"/>
      <sheetName val="数量集計表"/>
      <sheetName val="数量集計表横"/>
      <sheetName val="材料集計表"/>
      <sheetName val="土工"/>
      <sheetName val="土工（鉄道）"/>
      <sheetName val="法面工"/>
      <sheetName val="ブロック積擁壁工"/>
      <sheetName val="もたれ式擁壁工"/>
      <sheetName val="重力式擁壁工"/>
      <sheetName val="重力擁壁（建）"/>
      <sheetName val="排水（側溝）"/>
      <sheetName val="排水（管渠）"/>
      <sheetName val="排水（函渠）"/>
      <sheetName val="排水工４"/>
      <sheetName val="排水工４（未完成）"/>
      <sheetName val="排水工４（県）"/>
      <sheetName val="舗装工集計"/>
      <sheetName val="舗装工"/>
      <sheetName val="端部補正"/>
      <sheetName val="端部補正延長"/>
      <sheetName val="舗装材料"/>
      <sheetName val="目地材料"/>
      <sheetName val="縁石工"/>
      <sheetName val="区画線工"/>
      <sheetName val="遮音壁工"/>
      <sheetName val="雑工"/>
      <sheetName val="植栽工"/>
      <sheetName val="延長調書"/>
      <sheetName val="延長調書（鉄道）"/>
      <sheetName val="撤去工"/>
      <sheetName val="撤去延長"/>
      <sheetName val="舗装取壊計"/>
      <sheetName val="舗装取壊"/>
      <sheetName val="使用説明書"/>
      <sheetName val="舗装取壊（三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総括表"/>
      <sheetName val="§2"/>
      <sheetName val="土工集計"/>
      <sheetName val="土工計算書"/>
      <sheetName val="立積"/>
      <sheetName val="§3"/>
      <sheetName val="擁壁工集計"/>
      <sheetName val="擁壁延長"/>
      <sheetName val="擁壁土工"/>
      <sheetName val="擁壁計算書"/>
      <sheetName val="§4"/>
      <sheetName val="取付工集計"/>
      <sheetName val="取付延長"/>
      <sheetName val="函渠土工"/>
      <sheetName val="水路⑥"/>
      <sheetName val="§5"/>
      <sheetName val="水路工集計"/>
      <sheetName val="延長集計"/>
      <sheetName val="水路土工集計"/>
      <sheetName val="水路土工"/>
      <sheetName val="§6"/>
      <sheetName val="撤去工集計"/>
      <sheetName val="取壊計算書"/>
      <sheetName val="取壊延長"/>
      <sheetName val="舗装壊"/>
      <sheetName val="撤去延長"/>
      <sheetName val="移設延長"/>
      <sheetName val="§7"/>
      <sheetName val="舗装工集計"/>
      <sheetName val="舗装計算書"/>
      <sheetName val="平積"/>
      <sheetName val="§8"/>
      <sheetName val="路排工集計"/>
      <sheetName val="路排延長"/>
      <sheetName val="路排計算書"/>
      <sheetName val="路排土工集計"/>
      <sheetName val="路排土工"/>
      <sheetName val="§9"/>
      <sheetName val="防護柵集計"/>
      <sheetName val="防護柵延長"/>
      <sheetName val="§10"/>
      <sheetName val="付属工集計"/>
      <sheetName val="区画線"/>
      <sheetName val="付属延長"/>
      <sheetName val="付属土工集計"/>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00材"/>
      <sheetName val="1750材"/>
      <sheetName val="2000材"/>
      <sheetName val="2250材"/>
      <sheetName val="2500材"/>
      <sheetName val="2750材"/>
      <sheetName val="3000材"/>
      <sheetName val="3250材"/>
      <sheetName val="1500平均H"/>
      <sheetName val="1750平均H"/>
      <sheetName val="2000平均H"/>
      <sheetName val="2250平均H"/>
      <sheetName val="2500平均H"/>
      <sheetName val="3000平均H"/>
      <sheetName val="2750平均H"/>
      <sheetName val="3250平均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ﾞﾛｯｸ積 集計  A4縦(6列)"/>
      <sheetName val="平均高さ"/>
      <sheetName val="ブロック積マザー(1)"/>
      <sheetName val="基礎工"/>
      <sheetName val="天端工"/>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算日"/>
      <sheetName val="計算"/>
      <sheetName val="計算2"/>
      <sheetName val="印刷"/>
      <sheetName val="ｸﾞﾗﾌ"/>
      <sheetName val="収入"/>
      <sheetName val="収入表"/>
      <sheetName val="交通量"/>
      <sheetName val="一般"/>
      <sheetName val="開発"/>
      <sheetName val="五計伸"/>
      <sheetName val="支出"/>
      <sheetName val="維持単価"/>
      <sheetName val="延長(17)"/>
      <sheetName val="延長(20)"/>
      <sheetName val="人員"/>
      <sheetName val="管理単価"/>
      <sheetName val="営繕費等"/>
      <sheetName val="一体徴収"/>
      <sheetName val="管理割掛"/>
      <sheetName val="本社内訳"/>
      <sheetName val="本社割掛"/>
      <sheetName val="償(13)"/>
      <sheetName val="償(14)"/>
      <sheetName val="償(15)"/>
      <sheetName val="償(16)"/>
      <sheetName val="償(17)"/>
      <sheetName val="償(18)"/>
      <sheetName val="償(19)"/>
      <sheetName val="償(20)"/>
      <sheetName val="償(21)"/>
      <sheetName val="償(22)"/>
      <sheetName val="償還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単価（年度ごとに更新）"/>
      <sheetName val="積算"/>
      <sheetName val="積算２（色）"/>
      <sheetName val="点検橋梁"/>
      <sheetName val="H12点検橋梁"/>
      <sheetName val="補修検討橋梁"/>
      <sheetName val="H12補修検討橋梁"/>
      <sheetName val="H12橋積算"/>
      <sheetName val="３０ｋｍ以上距離"/>
      <sheetName val="H12積算"/>
      <sheetName val="積算資料"/>
      <sheetName val="積算資料 (2)"/>
      <sheetName val="設計書２"/>
      <sheetName val="設計書"/>
      <sheetName val="内訳・単価"/>
      <sheetName val="数量表２"/>
      <sheetName val="数量表"/>
      <sheetName val="計算書"/>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単価（年度ごとに更新）"/>
      <sheetName val="積算"/>
      <sheetName val="積算２（色）"/>
      <sheetName val="点検橋梁"/>
      <sheetName val="H12点検橋梁"/>
      <sheetName val="補修検討橋梁"/>
      <sheetName val="H12補修検討橋梁"/>
      <sheetName val="H12橋積算"/>
      <sheetName val="３０ｋｍ以上距離"/>
      <sheetName val="H12積算"/>
      <sheetName val="積算資料"/>
      <sheetName val="積算資料 (2)"/>
      <sheetName val="設計書２"/>
      <sheetName val="設計書"/>
      <sheetName val="内訳・単価"/>
      <sheetName val="数量表２"/>
      <sheetName val="数量表"/>
      <sheetName val="計算書"/>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1"/>
  <sheetViews>
    <sheetView showGridLines="0" tabSelected="1" view="pageBreakPreview" zoomScale="80" zoomScaleNormal="100" zoomScaleSheetLayoutView="80" workbookViewId="0">
      <selection activeCell="J34" sqref="J34"/>
    </sheetView>
  </sheetViews>
  <sheetFormatPr defaultColWidth="10.625" defaultRowHeight="13.5"/>
  <cols>
    <col min="1" max="1" width="1.5" style="1" customWidth="1"/>
    <col min="2" max="2" width="1.875" style="1" customWidth="1"/>
    <col min="3" max="3" width="2.375" customWidth="1"/>
    <col min="4" max="6" width="2.5" customWidth="1"/>
    <col min="7" max="7" width="34.625" customWidth="1"/>
    <col min="8" max="37" width="9" style="153" customWidth="1"/>
    <col min="38" max="38" width="9" style="38" customWidth="1"/>
    <col min="39" max="39" width="3.25" customWidth="1"/>
    <col min="40" max="40" width="3" customWidth="1"/>
    <col min="41" max="41" width="9.625" customWidth="1"/>
    <col min="42" max="42" width="2.125" style="1" customWidth="1"/>
    <col min="43" max="43" width="1.375" style="1" customWidth="1"/>
    <col min="44" max="44" width="13.375" bestFit="1" customWidth="1"/>
    <col min="45" max="48" width="4.625" customWidth="1"/>
    <col min="49" max="49" width="11.625" bestFit="1" customWidth="1"/>
    <col min="52" max="52" width="11.375" bestFit="1" customWidth="1"/>
  </cols>
  <sheetData>
    <row r="1" spans="1:43">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row>
    <row r="2" spans="1:43">
      <c r="B2" s="19" t="s">
        <v>158</v>
      </c>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c r="AM2" s="1"/>
      <c r="AN2" s="1"/>
      <c r="AP2"/>
      <c r="AQ2"/>
    </row>
    <row r="3" spans="1:43">
      <c r="A3"/>
      <c r="B3" s="8"/>
      <c r="C3" s="2"/>
      <c r="D3" s="2"/>
      <c r="E3" s="2"/>
      <c r="F3" s="2"/>
      <c r="G3" s="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2"/>
      <c r="AM3" s="2"/>
      <c r="AP3"/>
      <c r="AQ3"/>
    </row>
    <row r="4" spans="1:43">
      <c r="A4"/>
      <c r="B4" s="8"/>
      <c r="C4" s="50" t="s">
        <v>0</v>
      </c>
      <c r="D4" s="2"/>
      <c r="E4" s="2"/>
      <c r="F4" s="2"/>
      <c r="G4" s="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1" t="s">
        <v>15</v>
      </c>
      <c r="AM4" s="2"/>
      <c r="AP4"/>
      <c r="AQ4"/>
    </row>
    <row r="5" spans="1:43">
      <c r="A5"/>
      <c r="B5" s="8"/>
      <c r="C5" s="8"/>
      <c r="D5" s="8"/>
      <c r="E5" s="3"/>
      <c r="F5" s="5"/>
      <c r="G5" s="48"/>
      <c r="H5" s="66" t="s">
        <v>1</v>
      </c>
      <c r="I5" s="66" t="s">
        <v>83</v>
      </c>
      <c r="J5" s="66" t="s">
        <v>84</v>
      </c>
      <c r="K5" s="66" t="s">
        <v>85</v>
      </c>
      <c r="L5" s="66" t="s">
        <v>86</v>
      </c>
      <c r="M5" s="66" t="s">
        <v>87</v>
      </c>
      <c r="N5" s="66" t="s">
        <v>88</v>
      </c>
      <c r="O5" s="66" t="s">
        <v>89</v>
      </c>
      <c r="P5" s="66" t="s">
        <v>90</v>
      </c>
      <c r="Q5" s="66" t="s">
        <v>91</v>
      </c>
      <c r="R5" s="66" t="s">
        <v>92</v>
      </c>
      <c r="S5" s="66" t="s">
        <v>93</v>
      </c>
      <c r="T5" s="66" t="s">
        <v>94</v>
      </c>
      <c r="U5" s="66" t="s">
        <v>95</v>
      </c>
      <c r="V5" s="66" t="s">
        <v>96</v>
      </c>
      <c r="W5" s="66" t="s">
        <v>97</v>
      </c>
      <c r="X5" s="66" t="s">
        <v>98</v>
      </c>
      <c r="Y5" s="66" t="s">
        <v>99</v>
      </c>
      <c r="Z5" s="66" t="s">
        <v>100</v>
      </c>
      <c r="AA5" s="66" t="s">
        <v>101</v>
      </c>
      <c r="AB5" s="66" t="s">
        <v>102</v>
      </c>
      <c r="AC5" s="66" t="s">
        <v>103</v>
      </c>
      <c r="AD5" s="66" t="s">
        <v>104</v>
      </c>
      <c r="AE5" s="66" t="s">
        <v>105</v>
      </c>
      <c r="AF5" s="66" t="s">
        <v>106</v>
      </c>
      <c r="AG5" s="66" t="s">
        <v>107</v>
      </c>
      <c r="AH5" s="66" t="s">
        <v>108</v>
      </c>
      <c r="AI5" s="66" t="s">
        <v>109</v>
      </c>
      <c r="AJ5" s="66" t="s">
        <v>110</v>
      </c>
      <c r="AK5" s="66" t="s">
        <v>111</v>
      </c>
      <c r="AL5" s="63" t="s">
        <v>112</v>
      </c>
      <c r="AM5" s="2"/>
      <c r="AP5"/>
      <c r="AQ5"/>
    </row>
    <row r="6" spans="1:43" s="1" customFormat="1">
      <c r="B6" s="8"/>
      <c r="C6" s="8"/>
      <c r="D6" s="14"/>
      <c r="E6" s="40"/>
      <c r="F6" s="84" t="s">
        <v>13</v>
      </c>
      <c r="G6" s="84"/>
      <c r="H6" s="112">
        <f t="shared" ref="H6:H38" si="0">SUM(I6:AL6)</f>
        <v>0</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85"/>
      <c r="AM6" s="13"/>
      <c r="AN6" s="13"/>
    </row>
    <row r="7" spans="1:43" s="1" customFormat="1">
      <c r="B7" s="8"/>
      <c r="C7" s="8"/>
      <c r="D7" s="14"/>
      <c r="E7" s="47"/>
      <c r="F7" s="17" t="s">
        <v>2</v>
      </c>
      <c r="G7" s="17"/>
      <c r="H7" s="114">
        <f t="shared" si="0"/>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68"/>
      <c r="AM7" s="13"/>
      <c r="AN7" s="13"/>
    </row>
    <row r="8" spans="1:43" s="1" customFormat="1">
      <c r="B8" s="8"/>
      <c r="C8" s="8"/>
      <c r="D8" s="14"/>
      <c r="E8" s="47"/>
      <c r="F8" s="17" t="s">
        <v>3</v>
      </c>
      <c r="G8" s="17"/>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68"/>
      <c r="AM8" s="13"/>
      <c r="AN8" s="13"/>
    </row>
    <row r="9" spans="1:43" s="1" customFormat="1">
      <c r="B9" s="8"/>
      <c r="C9" s="8"/>
      <c r="D9" s="14"/>
      <c r="E9" s="47"/>
      <c r="F9" s="17" t="s">
        <v>4</v>
      </c>
      <c r="G9" s="17"/>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68"/>
      <c r="AM9" s="13"/>
      <c r="AN9" s="13"/>
    </row>
    <row r="10" spans="1:43" s="6" customFormat="1">
      <c r="B10" s="31"/>
      <c r="C10" s="65"/>
      <c r="D10" s="65"/>
      <c r="E10" s="86"/>
      <c r="F10" s="8" t="s">
        <v>5</v>
      </c>
      <c r="G10" s="22"/>
      <c r="H10" s="70">
        <f t="shared" si="0"/>
        <v>0</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
      <c r="AN10" s="7"/>
    </row>
    <row r="11" spans="1:43" s="6" customFormat="1">
      <c r="B11" s="31"/>
      <c r="C11" s="65"/>
      <c r="D11" s="65"/>
      <c r="E11" s="87" t="s">
        <v>6</v>
      </c>
      <c r="F11" s="88"/>
      <c r="G11" s="30"/>
      <c r="H11" s="89">
        <f t="shared" si="0"/>
        <v>0</v>
      </c>
      <c r="I11" s="89">
        <f>SUM(I6:I10)</f>
        <v>0</v>
      </c>
      <c r="J11" s="89">
        <f t="shared" ref="J11:AL11" si="1">SUM(J6:J10)</f>
        <v>0</v>
      </c>
      <c r="K11" s="89">
        <f t="shared" si="1"/>
        <v>0</v>
      </c>
      <c r="L11" s="89">
        <f t="shared" si="1"/>
        <v>0</v>
      </c>
      <c r="M11" s="89">
        <f t="shared" si="1"/>
        <v>0</v>
      </c>
      <c r="N11" s="89">
        <f t="shared" si="1"/>
        <v>0</v>
      </c>
      <c r="O11" s="89">
        <f t="shared" si="1"/>
        <v>0</v>
      </c>
      <c r="P11" s="89">
        <f t="shared" si="1"/>
        <v>0</v>
      </c>
      <c r="Q11" s="89">
        <f t="shared" si="1"/>
        <v>0</v>
      </c>
      <c r="R11" s="89">
        <f t="shared" si="1"/>
        <v>0</v>
      </c>
      <c r="S11" s="89">
        <f t="shared" si="1"/>
        <v>0</v>
      </c>
      <c r="T11" s="89">
        <f t="shared" si="1"/>
        <v>0</v>
      </c>
      <c r="U11" s="89">
        <f t="shared" si="1"/>
        <v>0</v>
      </c>
      <c r="V11" s="89">
        <f t="shared" si="1"/>
        <v>0</v>
      </c>
      <c r="W11" s="89">
        <f t="shared" si="1"/>
        <v>0</v>
      </c>
      <c r="X11" s="89">
        <f t="shared" si="1"/>
        <v>0</v>
      </c>
      <c r="Y11" s="89">
        <f t="shared" si="1"/>
        <v>0</v>
      </c>
      <c r="Z11" s="89">
        <f t="shared" si="1"/>
        <v>0</v>
      </c>
      <c r="AA11" s="89">
        <f t="shared" si="1"/>
        <v>0</v>
      </c>
      <c r="AB11" s="89">
        <f t="shared" si="1"/>
        <v>0</v>
      </c>
      <c r="AC11" s="89">
        <f t="shared" si="1"/>
        <v>0</v>
      </c>
      <c r="AD11" s="89">
        <f t="shared" si="1"/>
        <v>0</v>
      </c>
      <c r="AE11" s="89">
        <f t="shared" si="1"/>
        <v>0</v>
      </c>
      <c r="AF11" s="89">
        <f t="shared" si="1"/>
        <v>0</v>
      </c>
      <c r="AG11" s="89">
        <f t="shared" si="1"/>
        <v>0</v>
      </c>
      <c r="AH11" s="89">
        <f t="shared" si="1"/>
        <v>0</v>
      </c>
      <c r="AI11" s="89">
        <f t="shared" si="1"/>
        <v>0</v>
      </c>
      <c r="AJ11" s="89">
        <f t="shared" si="1"/>
        <v>0</v>
      </c>
      <c r="AK11" s="89">
        <f t="shared" si="1"/>
        <v>0</v>
      </c>
      <c r="AL11" s="89">
        <f t="shared" si="1"/>
        <v>0</v>
      </c>
      <c r="AM11" s="7"/>
      <c r="AN11" s="7"/>
    </row>
    <row r="12" spans="1:43" s="1" customFormat="1">
      <c r="B12" s="8"/>
      <c r="C12" s="8"/>
      <c r="D12" s="14"/>
      <c r="E12" s="40"/>
      <c r="F12" s="84" t="s">
        <v>13</v>
      </c>
      <c r="G12" s="84"/>
      <c r="H12" s="112">
        <f t="shared" si="0"/>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85"/>
      <c r="AM12" s="13"/>
      <c r="AN12" s="13"/>
    </row>
    <row r="13" spans="1:43" s="1" customFormat="1">
      <c r="B13" s="8"/>
      <c r="C13" s="8"/>
      <c r="D13" s="14"/>
      <c r="E13" s="47"/>
      <c r="F13" s="17" t="s">
        <v>2</v>
      </c>
      <c r="G13" s="17"/>
      <c r="H13" s="114">
        <f t="shared" si="0"/>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68"/>
      <c r="AM13" s="13"/>
      <c r="AN13" s="13"/>
    </row>
    <row r="14" spans="1:43" s="1" customFormat="1">
      <c r="B14" s="8"/>
      <c r="C14" s="8"/>
      <c r="D14" s="14"/>
      <c r="E14" s="47"/>
      <c r="F14" s="17" t="s">
        <v>3</v>
      </c>
      <c r="G14" s="17"/>
      <c r="H14" s="114">
        <f t="shared" si="0"/>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68"/>
      <c r="AM14" s="13"/>
      <c r="AN14" s="13"/>
    </row>
    <row r="15" spans="1:43" s="1" customFormat="1">
      <c r="B15" s="8"/>
      <c r="C15" s="8"/>
      <c r="D15" s="14"/>
      <c r="E15" s="47"/>
      <c r="F15" s="17" t="s">
        <v>4</v>
      </c>
      <c r="G15" s="17"/>
      <c r="H15" s="114">
        <f t="shared" si="0"/>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68"/>
      <c r="AM15" s="13"/>
      <c r="AN15" s="13"/>
    </row>
    <row r="16" spans="1:43" s="1" customFormat="1">
      <c r="B16" s="8"/>
      <c r="C16" s="8"/>
      <c r="D16" s="14"/>
      <c r="E16" s="47"/>
      <c r="F16" s="17" t="s">
        <v>5</v>
      </c>
      <c r="G16" s="17"/>
      <c r="H16" s="114">
        <f t="shared" si="0"/>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68"/>
      <c r="AM16" s="13"/>
      <c r="AN16" s="13"/>
    </row>
    <row r="17" spans="2:40" s="1" customFormat="1">
      <c r="B17" s="8"/>
      <c r="C17" s="8"/>
      <c r="D17" s="14"/>
      <c r="E17" s="47"/>
      <c r="F17" s="17" t="s">
        <v>14</v>
      </c>
      <c r="G17" s="17"/>
      <c r="H17" s="114">
        <f t="shared" si="0"/>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68"/>
      <c r="AM17" s="13"/>
      <c r="AN17" s="13"/>
    </row>
    <row r="18" spans="2:40" s="6" customFormat="1">
      <c r="B18" s="31"/>
      <c r="C18" s="65"/>
      <c r="D18" s="65"/>
      <c r="E18" s="87" t="s">
        <v>7</v>
      </c>
      <c r="F18" s="88"/>
      <c r="G18" s="30"/>
      <c r="H18" s="89">
        <f t="shared" si="0"/>
        <v>0</v>
      </c>
      <c r="I18" s="89">
        <f>SUM(I12:I17)</f>
        <v>0</v>
      </c>
      <c r="J18" s="89">
        <f t="shared" ref="J18:AL18" si="2">SUM(J12:J17)</f>
        <v>0</v>
      </c>
      <c r="K18" s="89">
        <f t="shared" si="2"/>
        <v>0</v>
      </c>
      <c r="L18" s="89">
        <f t="shared" si="2"/>
        <v>0</v>
      </c>
      <c r="M18" s="89">
        <f t="shared" si="2"/>
        <v>0</v>
      </c>
      <c r="N18" s="89">
        <f t="shared" si="2"/>
        <v>0</v>
      </c>
      <c r="O18" s="89">
        <f t="shared" si="2"/>
        <v>0</v>
      </c>
      <c r="P18" s="89">
        <f t="shared" si="2"/>
        <v>0</v>
      </c>
      <c r="Q18" s="89">
        <f t="shared" si="2"/>
        <v>0</v>
      </c>
      <c r="R18" s="89">
        <f t="shared" si="2"/>
        <v>0</v>
      </c>
      <c r="S18" s="89">
        <f t="shared" si="2"/>
        <v>0</v>
      </c>
      <c r="T18" s="89">
        <f t="shared" si="2"/>
        <v>0</v>
      </c>
      <c r="U18" s="89">
        <f t="shared" si="2"/>
        <v>0</v>
      </c>
      <c r="V18" s="89">
        <f t="shared" si="2"/>
        <v>0</v>
      </c>
      <c r="W18" s="89">
        <f t="shared" si="2"/>
        <v>0</v>
      </c>
      <c r="X18" s="89">
        <f t="shared" si="2"/>
        <v>0</v>
      </c>
      <c r="Y18" s="89">
        <f t="shared" si="2"/>
        <v>0</v>
      </c>
      <c r="Z18" s="89">
        <f t="shared" si="2"/>
        <v>0</v>
      </c>
      <c r="AA18" s="89">
        <f t="shared" si="2"/>
        <v>0</v>
      </c>
      <c r="AB18" s="89">
        <f t="shared" si="2"/>
        <v>0</v>
      </c>
      <c r="AC18" s="89">
        <f t="shared" si="2"/>
        <v>0</v>
      </c>
      <c r="AD18" s="89">
        <f t="shared" si="2"/>
        <v>0</v>
      </c>
      <c r="AE18" s="89">
        <f t="shared" si="2"/>
        <v>0</v>
      </c>
      <c r="AF18" s="89">
        <f t="shared" si="2"/>
        <v>0</v>
      </c>
      <c r="AG18" s="89">
        <f t="shared" si="2"/>
        <v>0</v>
      </c>
      <c r="AH18" s="89">
        <f t="shared" si="2"/>
        <v>0</v>
      </c>
      <c r="AI18" s="89">
        <f t="shared" si="2"/>
        <v>0</v>
      </c>
      <c r="AJ18" s="89">
        <f t="shared" si="2"/>
        <v>0</v>
      </c>
      <c r="AK18" s="89">
        <f t="shared" si="2"/>
        <v>0</v>
      </c>
      <c r="AL18" s="89">
        <f t="shared" si="2"/>
        <v>0</v>
      </c>
      <c r="AM18" s="7"/>
      <c r="AN18" s="7"/>
    </row>
    <row r="19" spans="2:40" s="1" customFormat="1">
      <c r="B19" s="8"/>
      <c r="C19" s="8"/>
      <c r="D19" s="14"/>
      <c r="E19" s="40"/>
      <c r="F19" s="84" t="s">
        <v>13</v>
      </c>
      <c r="G19" s="84"/>
      <c r="H19" s="112">
        <f t="shared" si="0"/>
        <v>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85"/>
      <c r="AM19" s="13"/>
      <c r="AN19" s="13"/>
    </row>
    <row r="20" spans="2:40" s="1" customFormat="1">
      <c r="B20" s="8"/>
      <c r="C20" s="8"/>
      <c r="D20" s="14"/>
      <c r="E20" s="47"/>
      <c r="F20" s="17" t="s">
        <v>2</v>
      </c>
      <c r="G20" s="17"/>
      <c r="H20" s="114">
        <f t="shared" si="0"/>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68"/>
      <c r="AM20" s="13"/>
      <c r="AN20" s="13"/>
    </row>
    <row r="21" spans="2:40" s="1" customFormat="1">
      <c r="B21" s="8"/>
      <c r="C21" s="8"/>
      <c r="D21" s="14"/>
      <c r="E21" s="47"/>
      <c r="F21" s="17" t="s">
        <v>3</v>
      </c>
      <c r="G21" s="17"/>
      <c r="H21" s="114">
        <f t="shared" si="0"/>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68"/>
      <c r="AM21" s="13"/>
      <c r="AN21" s="13"/>
    </row>
    <row r="22" spans="2:40" s="1" customFormat="1">
      <c r="B22" s="8"/>
      <c r="C22" s="8"/>
      <c r="D22" s="14"/>
      <c r="E22" s="47"/>
      <c r="F22" s="17" t="s">
        <v>4</v>
      </c>
      <c r="G22" s="17"/>
      <c r="H22" s="114">
        <f t="shared" si="0"/>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68"/>
      <c r="AM22" s="13"/>
      <c r="AN22" s="13"/>
    </row>
    <row r="23" spans="2:40" s="1" customFormat="1">
      <c r="B23" s="8"/>
      <c r="C23" s="8"/>
      <c r="D23" s="14"/>
      <c r="E23" s="47"/>
      <c r="F23" s="17" t="s">
        <v>5</v>
      </c>
      <c r="G23" s="17"/>
      <c r="H23" s="114">
        <f t="shared" si="0"/>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68"/>
      <c r="AM23" s="13"/>
      <c r="AN23" s="13"/>
    </row>
    <row r="24" spans="2:40" s="1" customFormat="1">
      <c r="B24" s="8"/>
      <c r="C24" s="8"/>
      <c r="D24" s="14"/>
      <c r="E24" s="47"/>
      <c r="F24" s="17" t="s">
        <v>14</v>
      </c>
      <c r="G24" s="17"/>
      <c r="H24" s="114">
        <f t="shared" si="0"/>
        <v>0</v>
      </c>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68"/>
      <c r="AM24" s="13"/>
      <c r="AN24" s="13"/>
    </row>
    <row r="25" spans="2:40" s="6" customFormat="1">
      <c r="B25" s="31"/>
      <c r="C25" s="65"/>
      <c r="D25" s="65"/>
      <c r="E25" s="87" t="s">
        <v>8</v>
      </c>
      <c r="F25" s="88"/>
      <c r="G25" s="30"/>
      <c r="H25" s="89">
        <f t="shared" si="0"/>
        <v>0</v>
      </c>
      <c r="I25" s="89">
        <f>SUM(I19:I24)</f>
        <v>0</v>
      </c>
      <c r="J25" s="89">
        <f>SUM(J19:J24)</f>
        <v>0</v>
      </c>
      <c r="K25" s="89">
        <f t="shared" ref="K25:AK25" si="3">SUM(K19:K24)</f>
        <v>0</v>
      </c>
      <c r="L25" s="89">
        <f t="shared" si="3"/>
        <v>0</v>
      </c>
      <c r="M25" s="89">
        <f t="shared" si="3"/>
        <v>0</v>
      </c>
      <c r="N25" s="89">
        <f t="shared" si="3"/>
        <v>0</v>
      </c>
      <c r="O25" s="89">
        <f t="shared" si="3"/>
        <v>0</v>
      </c>
      <c r="P25" s="89">
        <f t="shared" si="3"/>
        <v>0</v>
      </c>
      <c r="Q25" s="89">
        <f t="shared" si="3"/>
        <v>0</v>
      </c>
      <c r="R25" s="89">
        <f t="shared" si="3"/>
        <v>0</v>
      </c>
      <c r="S25" s="89">
        <f t="shared" si="3"/>
        <v>0</v>
      </c>
      <c r="T25" s="89">
        <f t="shared" si="3"/>
        <v>0</v>
      </c>
      <c r="U25" s="89">
        <f t="shared" si="3"/>
        <v>0</v>
      </c>
      <c r="V25" s="89">
        <f t="shared" si="3"/>
        <v>0</v>
      </c>
      <c r="W25" s="89">
        <f t="shared" si="3"/>
        <v>0</v>
      </c>
      <c r="X25" s="89">
        <f t="shared" si="3"/>
        <v>0</v>
      </c>
      <c r="Y25" s="89">
        <f t="shared" si="3"/>
        <v>0</v>
      </c>
      <c r="Z25" s="89">
        <f t="shared" si="3"/>
        <v>0</v>
      </c>
      <c r="AA25" s="89">
        <f t="shared" si="3"/>
        <v>0</v>
      </c>
      <c r="AB25" s="89">
        <f t="shared" si="3"/>
        <v>0</v>
      </c>
      <c r="AC25" s="89">
        <f t="shared" si="3"/>
        <v>0</v>
      </c>
      <c r="AD25" s="89">
        <f t="shared" si="3"/>
        <v>0</v>
      </c>
      <c r="AE25" s="89">
        <f t="shared" si="3"/>
        <v>0</v>
      </c>
      <c r="AF25" s="89">
        <f t="shared" si="3"/>
        <v>0</v>
      </c>
      <c r="AG25" s="89">
        <f t="shared" si="3"/>
        <v>0</v>
      </c>
      <c r="AH25" s="89">
        <f t="shared" si="3"/>
        <v>0</v>
      </c>
      <c r="AI25" s="89">
        <f t="shared" si="3"/>
        <v>0</v>
      </c>
      <c r="AJ25" s="89">
        <f t="shared" si="3"/>
        <v>0</v>
      </c>
      <c r="AK25" s="89">
        <f t="shared" si="3"/>
        <v>0</v>
      </c>
      <c r="AL25" s="89">
        <f>SUM(AL19:AL24)</f>
        <v>0</v>
      </c>
      <c r="AM25" s="7"/>
      <c r="AN25" s="7"/>
    </row>
    <row r="26" spans="2:40" s="1" customFormat="1">
      <c r="B26" s="8"/>
      <c r="C26" s="8"/>
      <c r="D26" s="14"/>
      <c r="E26" s="40"/>
      <c r="F26" s="84" t="s">
        <v>13</v>
      </c>
      <c r="G26" s="84"/>
      <c r="H26" s="112">
        <f t="shared" si="0"/>
        <v>0</v>
      </c>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85"/>
      <c r="AM26" s="13"/>
      <c r="AN26" s="13"/>
    </row>
    <row r="27" spans="2:40" s="1" customFormat="1">
      <c r="B27" s="8"/>
      <c r="C27" s="8"/>
      <c r="D27" s="14"/>
      <c r="E27" s="47"/>
      <c r="F27" s="17" t="s">
        <v>2</v>
      </c>
      <c r="G27" s="17"/>
      <c r="H27" s="114">
        <f t="shared" si="0"/>
        <v>0</v>
      </c>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68"/>
      <c r="AM27" s="13"/>
      <c r="AN27" s="13"/>
    </row>
    <row r="28" spans="2:40" s="1" customFormat="1">
      <c r="B28" s="8"/>
      <c r="C28" s="8"/>
      <c r="D28" s="14"/>
      <c r="E28" s="47"/>
      <c r="F28" s="17" t="s">
        <v>3</v>
      </c>
      <c r="G28" s="17"/>
      <c r="H28" s="114">
        <f t="shared" si="0"/>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68"/>
      <c r="AM28" s="13"/>
      <c r="AN28" s="13"/>
    </row>
    <row r="29" spans="2:40" s="1" customFormat="1">
      <c r="B29" s="8"/>
      <c r="C29" s="8"/>
      <c r="D29" s="14"/>
      <c r="E29" s="47"/>
      <c r="F29" s="17" t="s">
        <v>4</v>
      </c>
      <c r="G29" s="17"/>
      <c r="H29" s="114">
        <f t="shared" si="0"/>
        <v>0</v>
      </c>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68"/>
      <c r="AM29" s="13"/>
      <c r="AN29" s="13"/>
    </row>
    <row r="30" spans="2:40" s="1" customFormat="1">
      <c r="B30" s="8"/>
      <c r="C30" s="8"/>
      <c r="D30" s="14"/>
      <c r="E30" s="47"/>
      <c r="F30" s="17" t="s">
        <v>5</v>
      </c>
      <c r="G30" s="17"/>
      <c r="H30" s="114">
        <f t="shared" si="0"/>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68"/>
      <c r="AM30" s="13"/>
      <c r="AN30" s="13"/>
    </row>
    <row r="31" spans="2:40" s="1" customFormat="1">
      <c r="B31" s="8"/>
      <c r="C31" s="8"/>
      <c r="D31" s="14"/>
      <c r="E31" s="47"/>
      <c r="F31" s="17" t="s">
        <v>14</v>
      </c>
      <c r="G31" s="17"/>
      <c r="H31" s="114">
        <f t="shared" si="0"/>
        <v>0</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68"/>
      <c r="AM31" s="13"/>
      <c r="AN31" s="13"/>
    </row>
    <row r="32" spans="2:40" s="6" customFormat="1">
      <c r="B32" s="31"/>
      <c r="C32" s="65"/>
      <c r="D32" s="65"/>
      <c r="E32" s="87" t="s">
        <v>9</v>
      </c>
      <c r="F32" s="88"/>
      <c r="G32" s="30"/>
      <c r="H32" s="89">
        <f t="shared" si="0"/>
        <v>0</v>
      </c>
      <c r="I32" s="89">
        <f>SUM(I26:I31)</f>
        <v>0</v>
      </c>
      <c r="J32" s="89">
        <f t="shared" ref="J32:AL32" si="4">SUM(J26:J31)</f>
        <v>0</v>
      </c>
      <c r="K32" s="89">
        <f t="shared" si="4"/>
        <v>0</v>
      </c>
      <c r="L32" s="89">
        <f t="shared" si="4"/>
        <v>0</v>
      </c>
      <c r="M32" s="89">
        <f t="shared" si="4"/>
        <v>0</v>
      </c>
      <c r="N32" s="89">
        <f t="shared" si="4"/>
        <v>0</v>
      </c>
      <c r="O32" s="89">
        <f t="shared" si="4"/>
        <v>0</v>
      </c>
      <c r="P32" s="89">
        <f t="shared" si="4"/>
        <v>0</v>
      </c>
      <c r="Q32" s="89">
        <f t="shared" si="4"/>
        <v>0</v>
      </c>
      <c r="R32" s="89">
        <f t="shared" si="4"/>
        <v>0</v>
      </c>
      <c r="S32" s="89">
        <f t="shared" si="4"/>
        <v>0</v>
      </c>
      <c r="T32" s="89">
        <f t="shared" si="4"/>
        <v>0</v>
      </c>
      <c r="U32" s="89">
        <f t="shared" si="4"/>
        <v>0</v>
      </c>
      <c r="V32" s="89">
        <f t="shared" si="4"/>
        <v>0</v>
      </c>
      <c r="W32" s="89">
        <f t="shared" si="4"/>
        <v>0</v>
      </c>
      <c r="X32" s="89">
        <f t="shared" si="4"/>
        <v>0</v>
      </c>
      <c r="Y32" s="89">
        <f t="shared" si="4"/>
        <v>0</v>
      </c>
      <c r="Z32" s="89">
        <f t="shared" si="4"/>
        <v>0</v>
      </c>
      <c r="AA32" s="89">
        <f t="shared" si="4"/>
        <v>0</v>
      </c>
      <c r="AB32" s="89">
        <f t="shared" si="4"/>
        <v>0</v>
      </c>
      <c r="AC32" s="89">
        <f t="shared" si="4"/>
        <v>0</v>
      </c>
      <c r="AD32" s="89">
        <f t="shared" si="4"/>
        <v>0</v>
      </c>
      <c r="AE32" s="89">
        <f t="shared" si="4"/>
        <v>0</v>
      </c>
      <c r="AF32" s="89">
        <f t="shared" si="4"/>
        <v>0</v>
      </c>
      <c r="AG32" s="89">
        <f t="shared" si="4"/>
        <v>0</v>
      </c>
      <c r="AH32" s="89">
        <f t="shared" si="4"/>
        <v>0</v>
      </c>
      <c r="AI32" s="89">
        <f t="shared" si="4"/>
        <v>0</v>
      </c>
      <c r="AJ32" s="89">
        <f t="shared" si="4"/>
        <v>0</v>
      </c>
      <c r="AK32" s="89">
        <f t="shared" si="4"/>
        <v>0</v>
      </c>
      <c r="AL32" s="89">
        <f t="shared" si="4"/>
        <v>0</v>
      </c>
      <c r="AM32" s="7"/>
      <c r="AN32" s="7"/>
    </row>
    <row r="33" spans="1:43" s="1" customFormat="1">
      <c r="B33" s="8"/>
      <c r="C33" s="8"/>
      <c r="D33" s="14"/>
      <c r="E33" s="40"/>
      <c r="F33" s="84" t="s">
        <v>13</v>
      </c>
      <c r="G33" s="84"/>
      <c r="H33" s="112">
        <f t="shared" si="0"/>
        <v>0</v>
      </c>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85"/>
      <c r="AM33" s="13"/>
      <c r="AN33" s="13"/>
    </row>
    <row r="34" spans="1:43" s="1" customFormat="1">
      <c r="B34" s="8"/>
      <c r="C34" s="8"/>
      <c r="D34" s="14"/>
      <c r="E34" s="47"/>
      <c r="F34" s="17" t="s">
        <v>2</v>
      </c>
      <c r="G34" s="17"/>
      <c r="H34" s="114">
        <f t="shared" si="0"/>
        <v>0</v>
      </c>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68"/>
      <c r="AM34" s="13"/>
      <c r="AN34" s="13"/>
    </row>
    <row r="35" spans="1:43" s="1" customFormat="1">
      <c r="B35" s="8"/>
      <c r="C35" s="8"/>
      <c r="D35" s="14"/>
      <c r="E35" s="47"/>
      <c r="F35" s="17" t="s">
        <v>3</v>
      </c>
      <c r="G35" s="17"/>
      <c r="H35" s="114">
        <f t="shared" si="0"/>
        <v>0</v>
      </c>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68"/>
      <c r="AM35" s="13"/>
      <c r="AN35" s="13"/>
    </row>
    <row r="36" spans="1:43" s="1" customFormat="1">
      <c r="B36" s="8"/>
      <c r="C36" s="8"/>
      <c r="D36" s="14"/>
      <c r="E36" s="47"/>
      <c r="F36" s="17" t="s">
        <v>4</v>
      </c>
      <c r="G36" s="17"/>
      <c r="H36" s="114">
        <f t="shared" si="0"/>
        <v>0</v>
      </c>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68"/>
      <c r="AM36" s="13"/>
      <c r="AN36" s="13"/>
    </row>
    <row r="37" spans="1:43" s="6" customFormat="1">
      <c r="B37" s="31"/>
      <c r="C37" s="65"/>
      <c r="D37" s="65"/>
      <c r="E37" s="86"/>
      <c r="F37" s="8" t="s">
        <v>5</v>
      </c>
      <c r="G37" s="22"/>
      <c r="H37" s="70">
        <f t="shared" si="0"/>
        <v>0</v>
      </c>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
      <c r="AN37" s="7"/>
    </row>
    <row r="38" spans="1:43" s="6" customFormat="1">
      <c r="B38" s="31"/>
      <c r="C38" s="65"/>
      <c r="D38" s="65"/>
      <c r="E38" s="87" t="s">
        <v>10</v>
      </c>
      <c r="F38" s="88"/>
      <c r="G38" s="30"/>
      <c r="H38" s="89">
        <f t="shared" si="0"/>
        <v>0</v>
      </c>
      <c r="I38" s="89">
        <f>SUM(I33:I37)</f>
        <v>0</v>
      </c>
      <c r="J38" s="89">
        <f t="shared" ref="J38:AL38" si="5">SUM(J33:J37)</f>
        <v>0</v>
      </c>
      <c r="K38" s="89">
        <f t="shared" si="5"/>
        <v>0</v>
      </c>
      <c r="L38" s="89">
        <f t="shared" si="5"/>
        <v>0</v>
      </c>
      <c r="M38" s="89">
        <f t="shared" si="5"/>
        <v>0</v>
      </c>
      <c r="N38" s="89">
        <f t="shared" si="5"/>
        <v>0</v>
      </c>
      <c r="O38" s="89">
        <f t="shared" si="5"/>
        <v>0</v>
      </c>
      <c r="P38" s="89">
        <f t="shared" si="5"/>
        <v>0</v>
      </c>
      <c r="Q38" s="89">
        <f t="shared" si="5"/>
        <v>0</v>
      </c>
      <c r="R38" s="89">
        <f t="shared" si="5"/>
        <v>0</v>
      </c>
      <c r="S38" s="89">
        <f t="shared" si="5"/>
        <v>0</v>
      </c>
      <c r="T38" s="89">
        <f t="shared" si="5"/>
        <v>0</v>
      </c>
      <c r="U38" s="89">
        <f t="shared" si="5"/>
        <v>0</v>
      </c>
      <c r="V38" s="89">
        <f t="shared" si="5"/>
        <v>0</v>
      </c>
      <c r="W38" s="89">
        <f t="shared" si="5"/>
        <v>0</v>
      </c>
      <c r="X38" s="89">
        <f t="shared" si="5"/>
        <v>0</v>
      </c>
      <c r="Y38" s="89">
        <f t="shared" si="5"/>
        <v>0</v>
      </c>
      <c r="Z38" s="89">
        <f t="shared" si="5"/>
        <v>0</v>
      </c>
      <c r="AA38" s="89">
        <f t="shared" si="5"/>
        <v>0</v>
      </c>
      <c r="AB38" s="89">
        <f t="shared" si="5"/>
        <v>0</v>
      </c>
      <c r="AC38" s="89">
        <f t="shared" si="5"/>
        <v>0</v>
      </c>
      <c r="AD38" s="89">
        <f t="shared" si="5"/>
        <v>0</v>
      </c>
      <c r="AE38" s="89">
        <f t="shared" si="5"/>
        <v>0</v>
      </c>
      <c r="AF38" s="89">
        <f t="shared" si="5"/>
        <v>0</v>
      </c>
      <c r="AG38" s="89">
        <f t="shared" si="5"/>
        <v>0</v>
      </c>
      <c r="AH38" s="89">
        <f t="shared" si="5"/>
        <v>0</v>
      </c>
      <c r="AI38" s="89">
        <f t="shared" si="5"/>
        <v>0</v>
      </c>
      <c r="AJ38" s="89">
        <f t="shared" si="5"/>
        <v>0</v>
      </c>
      <c r="AK38" s="89">
        <f t="shared" si="5"/>
        <v>0</v>
      </c>
      <c r="AL38" s="89">
        <f t="shared" si="5"/>
        <v>0</v>
      </c>
      <c r="AM38" s="7"/>
      <c r="AN38" s="7"/>
    </row>
    <row r="39" spans="1:43">
      <c r="A39" s="8"/>
      <c r="B39" s="8"/>
      <c r="C39" s="31"/>
      <c r="D39" s="8"/>
      <c r="E39" s="8"/>
      <c r="F39" s="8"/>
      <c r="G39" s="9"/>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0"/>
      <c r="AM39" s="2"/>
      <c r="AP39"/>
      <c r="AQ39"/>
    </row>
    <row r="40" spans="1:43">
      <c r="B40" s="8"/>
      <c r="C40" s="50" t="s">
        <v>165</v>
      </c>
      <c r="D40" s="2"/>
      <c r="E40" s="2"/>
      <c r="F40" s="2"/>
      <c r="G40" s="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1" t="s">
        <v>11</v>
      </c>
      <c r="AM40" s="8"/>
      <c r="AN40" s="8"/>
      <c r="AP40"/>
      <c r="AQ40"/>
    </row>
    <row r="41" spans="1:43">
      <c r="B41" s="67"/>
      <c r="C41" s="39"/>
      <c r="D41" s="4"/>
      <c r="E41" s="4"/>
      <c r="F41" s="4"/>
      <c r="G41" s="4"/>
      <c r="H41" s="66" t="s">
        <v>1</v>
      </c>
      <c r="I41" s="66" t="s">
        <v>83</v>
      </c>
      <c r="J41" s="66" t="s">
        <v>84</v>
      </c>
      <c r="K41" s="66" t="s">
        <v>85</v>
      </c>
      <c r="L41" s="66" t="s">
        <v>86</v>
      </c>
      <c r="M41" s="66" t="s">
        <v>87</v>
      </c>
      <c r="N41" s="66" t="s">
        <v>88</v>
      </c>
      <c r="O41" s="66" t="s">
        <v>89</v>
      </c>
      <c r="P41" s="66" t="s">
        <v>90</v>
      </c>
      <c r="Q41" s="66" t="s">
        <v>91</v>
      </c>
      <c r="R41" s="66" t="s">
        <v>92</v>
      </c>
      <c r="S41" s="66" t="s">
        <v>93</v>
      </c>
      <c r="T41" s="66" t="s">
        <v>94</v>
      </c>
      <c r="U41" s="66" t="s">
        <v>95</v>
      </c>
      <c r="V41" s="66" t="s">
        <v>96</v>
      </c>
      <c r="W41" s="66" t="s">
        <v>97</v>
      </c>
      <c r="X41" s="66" t="s">
        <v>98</v>
      </c>
      <c r="Y41" s="66" t="s">
        <v>99</v>
      </c>
      <c r="Z41" s="66" t="s">
        <v>100</v>
      </c>
      <c r="AA41" s="66" t="s">
        <v>101</v>
      </c>
      <c r="AB41" s="66" t="s">
        <v>102</v>
      </c>
      <c r="AC41" s="66" t="s">
        <v>103</v>
      </c>
      <c r="AD41" s="66" t="s">
        <v>104</v>
      </c>
      <c r="AE41" s="66" t="s">
        <v>105</v>
      </c>
      <c r="AF41" s="66" t="s">
        <v>106</v>
      </c>
      <c r="AG41" s="66" t="s">
        <v>107</v>
      </c>
      <c r="AH41" s="66" t="s">
        <v>108</v>
      </c>
      <c r="AI41" s="66" t="s">
        <v>109</v>
      </c>
      <c r="AJ41" s="66" t="s">
        <v>110</v>
      </c>
      <c r="AK41" s="66" t="s">
        <v>111</v>
      </c>
      <c r="AL41" s="63" t="s">
        <v>112</v>
      </c>
      <c r="AM41" s="8"/>
      <c r="AN41" s="8"/>
      <c r="AP41"/>
      <c r="AQ41"/>
    </row>
    <row r="42" spans="1:43" s="1" customFormat="1">
      <c r="B42" s="8"/>
      <c r="C42" s="90"/>
      <c r="D42" s="93" t="s">
        <v>16</v>
      </c>
      <c r="E42" s="84"/>
      <c r="F42" s="84"/>
      <c r="G42" s="84"/>
      <c r="H42" s="112">
        <f>SUM(I42:AL42)</f>
        <v>0</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85"/>
      <c r="AM42" s="13"/>
      <c r="AN42" s="13"/>
    </row>
    <row r="43" spans="1:43" s="1" customFormat="1">
      <c r="B43" s="8"/>
      <c r="C43" s="91"/>
      <c r="D43" s="42" t="s">
        <v>17</v>
      </c>
      <c r="E43" s="17"/>
      <c r="F43" s="17"/>
      <c r="G43" s="17"/>
      <c r="H43" s="114">
        <f>SUM(I43:AL43)</f>
        <v>0</v>
      </c>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68"/>
      <c r="AM43" s="13"/>
      <c r="AN43" s="13"/>
    </row>
    <row r="44" spans="1:43" s="1" customFormat="1">
      <c r="B44" s="8"/>
      <c r="C44" s="91"/>
      <c r="D44" s="42" t="s">
        <v>18</v>
      </c>
      <c r="E44" s="17"/>
      <c r="F44" s="17"/>
      <c r="G44" s="17"/>
      <c r="H44" s="114">
        <f>SUM(I44:AL44)</f>
        <v>0</v>
      </c>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68"/>
      <c r="AM44" s="13"/>
      <c r="AN44" s="13"/>
    </row>
    <row r="45" spans="1:43" s="1" customFormat="1">
      <c r="B45" s="8"/>
      <c r="C45" s="91"/>
      <c r="D45" s="15" t="s">
        <v>20</v>
      </c>
      <c r="E45" s="14"/>
      <c r="F45" s="14"/>
      <c r="G45" s="14"/>
      <c r="H45" s="114">
        <f>SUM(I45:AL45)</f>
        <v>0</v>
      </c>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69"/>
      <c r="AM45" s="13"/>
      <c r="AN45" s="13"/>
    </row>
    <row r="46" spans="1:43" s="1" customFormat="1">
      <c r="B46" s="8"/>
      <c r="C46" s="91"/>
      <c r="D46" s="42" t="s">
        <v>22</v>
      </c>
      <c r="E46" s="17"/>
      <c r="F46" s="17"/>
      <c r="G46" s="17"/>
      <c r="H46" s="114">
        <f t="shared" ref="H46:H48" si="6">SUM(I46:AL46)</f>
        <v>0</v>
      </c>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68"/>
      <c r="AM46" s="13"/>
      <c r="AN46" s="13"/>
    </row>
    <row r="47" spans="1:43" s="1" customFormat="1">
      <c r="B47" s="8"/>
      <c r="C47" s="91"/>
      <c r="D47" s="42" t="s">
        <v>118</v>
      </c>
      <c r="E47" s="17"/>
      <c r="F47" s="17"/>
      <c r="G47" s="17"/>
      <c r="H47" s="114">
        <f t="shared" si="6"/>
        <v>0</v>
      </c>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68"/>
      <c r="AM47" s="13"/>
      <c r="AN47" s="13"/>
    </row>
    <row r="48" spans="1:43" s="1" customFormat="1">
      <c r="B48" s="8"/>
      <c r="C48" s="91"/>
      <c r="D48" s="42" t="s">
        <v>119</v>
      </c>
      <c r="E48" s="17"/>
      <c r="F48" s="17"/>
      <c r="G48" s="17"/>
      <c r="H48" s="114">
        <f t="shared" si="6"/>
        <v>0</v>
      </c>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68"/>
      <c r="AM48" s="13"/>
      <c r="AN48" s="13"/>
    </row>
    <row r="49" spans="2:40" s="1" customFormat="1">
      <c r="B49" s="8"/>
      <c r="C49" s="91"/>
      <c r="D49" s="42"/>
      <c r="E49" s="17"/>
      <c r="F49" s="17"/>
      <c r="G49" s="17"/>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68"/>
      <c r="AM49" s="13"/>
      <c r="AN49" s="13"/>
    </row>
    <row r="50" spans="2:40" s="1" customFormat="1">
      <c r="B50" s="8"/>
      <c r="C50" s="91"/>
      <c r="D50" s="14"/>
      <c r="E50" s="14"/>
      <c r="F50" s="14"/>
      <c r="G50" s="14"/>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69"/>
      <c r="AM50" s="13"/>
      <c r="AN50" s="13"/>
    </row>
    <row r="51" spans="2:40" s="19" customFormat="1">
      <c r="B51" s="12"/>
      <c r="C51" s="94" t="s">
        <v>23</v>
      </c>
      <c r="D51" s="27"/>
      <c r="E51" s="28"/>
      <c r="F51" s="28"/>
      <c r="G51" s="28"/>
      <c r="H51" s="89">
        <f>SUM(I51:AL51)</f>
        <v>0</v>
      </c>
      <c r="I51" s="89">
        <f>SUM(I42:I50)</f>
        <v>0</v>
      </c>
      <c r="J51" s="89">
        <f t="shared" ref="J51:AL51" si="7">SUM(J42:J50)</f>
        <v>0</v>
      </c>
      <c r="K51" s="89">
        <f t="shared" si="7"/>
        <v>0</v>
      </c>
      <c r="L51" s="89">
        <f t="shared" si="7"/>
        <v>0</v>
      </c>
      <c r="M51" s="89">
        <f t="shared" si="7"/>
        <v>0</v>
      </c>
      <c r="N51" s="89">
        <f t="shared" si="7"/>
        <v>0</v>
      </c>
      <c r="O51" s="89">
        <f t="shared" si="7"/>
        <v>0</v>
      </c>
      <c r="P51" s="89">
        <f t="shared" si="7"/>
        <v>0</v>
      </c>
      <c r="Q51" s="89">
        <f t="shared" si="7"/>
        <v>0</v>
      </c>
      <c r="R51" s="89">
        <f t="shared" si="7"/>
        <v>0</v>
      </c>
      <c r="S51" s="89">
        <f t="shared" si="7"/>
        <v>0</v>
      </c>
      <c r="T51" s="89">
        <f t="shared" si="7"/>
        <v>0</v>
      </c>
      <c r="U51" s="89">
        <f t="shared" si="7"/>
        <v>0</v>
      </c>
      <c r="V51" s="89">
        <f t="shared" si="7"/>
        <v>0</v>
      </c>
      <c r="W51" s="89">
        <f t="shared" si="7"/>
        <v>0</v>
      </c>
      <c r="X51" s="89">
        <f t="shared" si="7"/>
        <v>0</v>
      </c>
      <c r="Y51" s="89">
        <f t="shared" si="7"/>
        <v>0</v>
      </c>
      <c r="Z51" s="89">
        <f t="shared" si="7"/>
        <v>0</v>
      </c>
      <c r="AA51" s="89">
        <f t="shared" si="7"/>
        <v>0</v>
      </c>
      <c r="AB51" s="89">
        <f t="shared" si="7"/>
        <v>0</v>
      </c>
      <c r="AC51" s="89">
        <f t="shared" si="7"/>
        <v>0</v>
      </c>
      <c r="AD51" s="89">
        <f t="shared" si="7"/>
        <v>0</v>
      </c>
      <c r="AE51" s="89">
        <f t="shared" si="7"/>
        <v>0</v>
      </c>
      <c r="AF51" s="89">
        <f t="shared" si="7"/>
        <v>0</v>
      </c>
      <c r="AG51" s="89">
        <f t="shared" si="7"/>
        <v>0</v>
      </c>
      <c r="AH51" s="89">
        <f t="shared" si="7"/>
        <v>0</v>
      </c>
      <c r="AI51" s="89">
        <f t="shared" si="7"/>
        <v>0</v>
      </c>
      <c r="AJ51" s="89">
        <f t="shared" si="7"/>
        <v>0</v>
      </c>
      <c r="AK51" s="89">
        <f t="shared" si="7"/>
        <v>0</v>
      </c>
      <c r="AL51" s="95">
        <f t="shared" si="7"/>
        <v>0</v>
      </c>
      <c r="AM51" s="20"/>
      <c r="AN51" s="20"/>
    </row>
    <row r="52" spans="2:40" s="1" customFormat="1">
      <c r="B52" s="8"/>
      <c r="C52" s="90"/>
      <c r="D52" s="93" t="s">
        <v>16</v>
      </c>
      <c r="E52" s="84"/>
      <c r="F52" s="84"/>
      <c r="G52" s="84"/>
      <c r="H52" s="112">
        <f>SUM(I52:AL52)</f>
        <v>0</v>
      </c>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85"/>
      <c r="AM52" s="13"/>
      <c r="AN52" s="13"/>
    </row>
    <row r="53" spans="2:40" s="1" customFormat="1">
      <c r="B53" s="8"/>
      <c r="C53" s="91"/>
      <c r="D53" s="42" t="s">
        <v>17</v>
      </c>
      <c r="E53" s="17"/>
      <c r="F53" s="17"/>
      <c r="G53" s="17"/>
      <c r="H53" s="114">
        <f t="shared" ref="H53:H58" si="8">SUM(I53:AL53)</f>
        <v>0</v>
      </c>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68"/>
      <c r="AM53" s="13"/>
      <c r="AN53" s="13"/>
    </row>
    <row r="54" spans="2:40" s="1" customFormat="1">
      <c r="B54" s="8"/>
      <c r="C54" s="91"/>
      <c r="D54" s="42" t="s">
        <v>18</v>
      </c>
      <c r="E54" s="17"/>
      <c r="F54" s="17"/>
      <c r="G54" s="17"/>
      <c r="H54" s="114">
        <f t="shared" si="8"/>
        <v>0</v>
      </c>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68"/>
      <c r="AM54" s="13"/>
      <c r="AN54" s="13"/>
    </row>
    <row r="55" spans="2:40" s="1" customFormat="1">
      <c r="B55" s="8"/>
      <c r="C55" s="91"/>
      <c r="D55" s="15" t="s">
        <v>20</v>
      </c>
      <c r="E55" s="14"/>
      <c r="F55" s="14"/>
      <c r="G55" s="14"/>
      <c r="H55" s="114">
        <f t="shared" si="8"/>
        <v>0</v>
      </c>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69"/>
      <c r="AM55" s="13"/>
      <c r="AN55" s="13"/>
    </row>
    <row r="56" spans="2:40" s="1" customFormat="1">
      <c r="B56" s="8"/>
      <c r="C56" s="91"/>
      <c r="D56" s="42" t="s">
        <v>22</v>
      </c>
      <c r="E56" s="17"/>
      <c r="F56" s="17"/>
      <c r="G56" s="17"/>
      <c r="H56" s="114">
        <f t="shared" si="8"/>
        <v>0</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68"/>
      <c r="AM56" s="13"/>
      <c r="AN56" s="13"/>
    </row>
    <row r="57" spans="2:40" s="1" customFormat="1">
      <c r="B57" s="8"/>
      <c r="C57" s="91"/>
      <c r="D57" s="42" t="s">
        <v>118</v>
      </c>
      <c r="E57" s="17"/>
      <c r="F57" s="17"/>
      <c r="G57" s="17"/>
      <c r="H57" s="114">
        <f t="shared" si="8"/>
        <v>0</v>
      </c>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68"/>
      <c r="AM57" s="13"/>
      <c r="AN57" s="13"/>
    </row>
    <row r="58" spans="2:40" s="1" customFormat="1">
      <c r="B58" s="8"/>
      <c r="C58" s="91"/>
      <c r="D58" s="42" t="s">
        <v>119</v>
      </c>
      <c r="E58" s="17"/>
      <c r="F58" s="17"/>
      <c r="G58" s="17"/>
      <c r="H58" s="114">
        <f t="shared" si="8"/>
        <v>0</v>
      </c>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68"/>
      <c r="AM58" s="13"/>
      <c r="AN58" s="13"/>
    </row>
    <row r="59" spans="2:40" s="1" customFormat="1">
      <c r="B59" s="8"/>
      <c r="C59" s="91"/>
      <c r="D59" s="42"/>
      <c r="E59" s="17"/>
      <c r="F59" s="17"/>
      <c r="G59" s="17"/>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68"/>
      <c r="AM59" s="13"/>
      <c r="AN59" s="13"/>
    </row>
    <row r="60" spans="2:40" s="1" customFormat="1">
      <c r="B60" s="8"/>
      <c r="C60" s="91"/>
      <c r="D60" s="14"/>
      <c r="E60" s="14"/>
      <c r="F60" s="14"/>
      <c r="G60" s="14"/>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69"/>
      <c r="AM60" s="13"/>
      <c r="AN60" s="13"/>
    </row>
    <row r="61" spans="2:40" s="19" customFormat="1">
      <c r="B61" s="12"/>
      <c r="C61" s="94" t="s">
        <v>7</v>
      </c>
      <c r="D61" s="27"/>
      <c r="E61" s="28"/>
      <c r="F61" s="28"/>
      <c r="G61" s="28"/>
      <c r="H61" s="89">
        <f>SUM(I61:AL61)</f>
        <v>0</v>
      </c>
      <c r="I61" s="89">
        <f>SUM(I52:I60)</f>
        <v>0</v>
      </c>
      <c r="J61" s="89">
        <f t="shared" ref="J61:AL61" si="9">SUM(J52:J60)</f>
        <v>0</v>
      </c>
      <c r="K61" s="89">
        <f t="shared" si="9"/>
        <v>0</v>
      </c>
      <c r="L61" s="89">
        <f t="shared" si="9"/>
        <v>0</v>
      </c>
      <c r="M61" s="89">
        <f t="shared" si="9"/>
        <v>0</v>
      </c>
      <c r="N61" s="89">
        <f t="shared" si="9"/>
        <v>0</v>
      </c>
      <c r="O61" s="89">
        <f t="shared" si="9"/>
        <v>0</v>
      </c>
      <c r="P61" s="89">
        <f t="shared" si="9"/>
        <v>0</v>
      </c>
      <c r="Q61" s="89">
        <f t="shared" si="9"/>
        <v>0</v>
      </c>
      <c r="R61" s="89">
        <f t="shared" si="9"/>
        <v>0</v>
      </c>
      <c r="S61" s="89">
        <f t="shared" si="9"/>
        <v>0</v>
      </c>
      <c r="T61" s="89">
        <f t="shared" si="9"/>
        <v>0</v>
      </c>
      <c r="U61" s="89">
        <f t="shared" si="9"/>
        <v>0</v>
      </c>
      <c r="V61" s="89">
        <f t="shared" si="9"/>
        <v>0</v>
      </c>
      <c r="W61" s="89">
        <f t="shared" si="9"/>
        <v>0</v>
      </c>
      <c r="X61" s="89">
        <f t="shared" si="9"/>
        <v>0</v>
      </c>
      <c r="Y61" s="89">
        <f t="shared" si="9"/>
        <v>0</v>
      </c>
      <c r="Z61" s="89">
        <f t="shared" si="9"/>
        <v>0</v>
      </c>
      <c r="AA61" s="89">
        <f t="shared" si="9"/>
        <v>0</v>
      </c>
      <c r="AB61" s="89">
        <f t="shared" si="9"/>
        <v>0</v>
      </c>
      <c r="AC61" s="89">
        <f t="shared" si="9"/>
        <v>0</v>
      </c>
      <c r="AD61" s="89">
        <f t="shared" si="9"/>
        <v>0</v>
      </c>
      <c r="AE61" s="89">
        <f t="shared" si="9"/>
        <v>0</v>
      </c>
      <c r="AF61" s="89">
        <f t="shared" si="9"/>
        <v>0</v>
      </c>
      <c r="AG61" s="89">
        <f t="shared" si="9"/>
        <v>0</v>
      </c>
      <c r="AH61" s="89">
        <f t="shared" si="9"/>
        <v>0</v>
      </c>
      <c r="AI61" s="89">
        <f t="shared" si="9"/>
        <v>0</v>
      </c>
      <c r="AJ61" s="89">
        <f t="shared" si="9"/>
        <v>0</v>
      </c>
      <c r="AK61" s="89">
        <f t="shared" si="9"/>
        <v>0</v>
      </c>
      <c r="AL61" s="95">
        <f t="shared" si="9"/>
        <v>0</v>
      </c>
      <c r="AM61" s="20"/>
      <c r="AN61" s="20"/>
    </row>
    <row r="62" spans="2:40" s="1" customFormat="1">
      <c r="B62" s="8"/>
      <c r="C62" s="90"/>
      <c r="D62" s="93" t="s">
        <v>16</v>
      </c>
      <c r="E62" s="84"/>
      <c r="F62" s="84"/>
      <c r="G62" s="84"/>
      <c r="H62" s="112">
        <f>SUM(I62:AL62)</f>
        <v>0</v>
      </c>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85"/>
      <c r="AM62" s="13"/>
      <c r="AN62" s="13"/>
    </row>
    <row r="63" spans="2:40" s="1" customFormat="1">
      <c r="B63" s="8"/>
      <c r="C63" s="91"/>
      <c r="D63" s="42" t="s">
        <v>17</v>
      </c>
      <c r="E63" s="17"/>
      <c r="F63" s="17"/>
      <c r="G63" s="17"/>
      <c r="H63" s="114">
        <f t="shared" ref="H63:H68" si="10">SUM(I63:AL63)</f>
        <v>0</v>
      </c>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68"/>
      <c r="AM63" s="13"/>
      <c r="AN63" s="13"/>
    </row>
    <row r="64" spans="2:40" s="1" customFormat="1">
      <c r="B64" s="8"/>
      <c r="C64" s="91"/>
      <c r="D64" s="42" t="s">
        <v>18</v>
      </c>
      <c r="E64" s="17"/>
      <c r="F64" s="17"/>
      <c r="G64" s="17"/>
      <c r="H64" s="114">
        <f t="shared" si="10"/>
        <v>0</v>
      </c>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68"/>
      <c r="AM64" s="13"/>
      <c r="AN64" s="13"/>
    </row>
    <row r="65" spans="2:40" s="1" customFormat="1">
      <c r="B65" s="8"/>
      <c r="C65" s="91"/>
      <c r="D65" s="15" t="s">
        <v>20</v>
      </c>
      <c r="E65" s="14"/>
      <c r="F65" s="14"/>
      <c r="G65" s="14"/>
      <c r="H65" s="114">
        <f t="shared" si="10"/>
        <v>0</v>
      </c>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69"/>
      <c r="AM65" s="13"/>
      <c r="AN65" s="13"/>
    </row>
    <row r="66" spans="2:40" s="1" customFormat="1">
      <c r="B66" s="8"/>
      <c r="C66" s="91"/>
      <c r="D66" s="42" t="s">
        <v>22</v>
      </c>
      <c r="E66" s="17"/>
      <c r="F66" s="17"/>
      <c r="G66" s="17"/>
      <c r="H66" s="114">
        <f t="shared" si="10"/>
        <v>0</v>
      </c>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68"/>
      <c r="AM66" s="13"/>
      <c r="AN66" s="13"/>
    </row>
    <row r="67" spans="2:40" s="1" customFormat="1">
      <c r="B67" s="8"/>
      <c r="C67" s="91"/>
      <c r="D67" s="42" t="s">
        <v>118</v>
      </c>
      <c r="E67" s="17"/>
      <c r="F67" s="17"/>
      <c r="G67" s="17"/>
      <c r="H67" s="114">
        <f t="shared" si="10"/>
        <v>0</v>
      </c>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68"/>
      <c r="AM67" s="13"/>
      <c r="AN67" s="13"/>
    </row>
    <row r="68" spans="2:40" s="1" customFormat="1">
      <c r="B68" s="8"/>
      <c r="C68" s="91"/>
      <c r="D68" s="42" t="s">
        <v>119</v>
      </c>
      <c r="E68" s="17"/>
      <c r="F68" s="17"/>
      <c r="G68" s="17"/>
      <c r="H68" s="114">
        <f t="shared" si="10"/>
        <v>0</v>
      </c>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68"/>
      <c r="AM68" s="13"/>
      <c r="AN68" s="13"/>
    </row>
    <row r="69" spans="2:40" s="1" customFormat="1">
      <c r="B69" s="8"/>
      <c r="C69" s="91"/>
      <c r="D69" s="42"/>
      <c r="E69" s="17"/>
      <c r="F69" s="17"/>
      <c r="G69" s="17"/>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68"/>
      <c r="AM69" s="13"/>
      <c r="AN69" s="13"/>
    </row>
    <row r="70" spans="2:40" s="1" customFormat="1">
      <c r="B70" s="8"/>
      <c r="C70" s="91"/>
      <c r="D70" s="14"/>
      <c r="E70" s="14"/>
      <c r="F70" s="14"/>
      <c r="G70" s="14"/>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69"/>
      <c r="AM70" s="13"/>
      <c r="AN70" s="13"/>
    </row>
    <row r="71" spans="2:40" s="19" customFormat="1">
      <c r="B71" s="12"/>
      <c r="C71" s="94" t="s">
        <v>170</v>
      </c>
      <c r="D71" s="27"/>
      <c r="E71" s="28"/>
      <c r="F71" s="28"/>
      <c r="G71" s="28"/>
      <c r="H71" s="89">
        <f>SUM(I71:AL71)</f>
        <v>0</v>
      </c>
      <c r="I71" s="89">
        <f>SUM(I62:I70)</f>
        <v>0</v>
      </c>
      <c r="J71" s="89">
        <f t="shared" ref="J71:AL71" si="11">SUM(J62:J70)</f>
        <v>0</v>
      </c>
      <c r="K71" s="89">
        <f t="shared" si="11"/>
        <v>0</v>
      </c>
      <c r="L71" s="89">
        <f t="shared" si="11"/>
        <v>0</v>
      </c>
      <c r="M71" s="89">
        <f t="shared" si="11"/>
        <v>0</v>
      </c>
      <c r="N71" s="89">
        <f t="shared" si="11"/>
        <v>0</v>
      </c>
      <c r="O71" s="89">
        <f t="shared" si="11"/>
        <v>0</v>
      </c>
      <c r="P71" s="89">
        <f t="shared" si="11"/>
        <v>0</v>
      </c>
      <c r="Q71" s="89">
        <f t="shared" si="11"/>
        <v>0</v>
      </c>
      <c r="R71" s="89">
        <f t="shared" si="11"/>
        <v>0</v>
      </c>
      <c r="S71" s="89">
        <f t="shared" si="11"/>
        <v>0</v>
      </c>
      <c r="T71" s="89">
        <f t="shared" si="11"/>
        <v>0</v>
      </c>
      <c r="U71" s="89">
        <f t="shared" si="11"/>
        <v>0</v>
      </c>
      <c r="V71" s="89">
        <f t="shared" si="11"/>
        <v>0</v>
      </c>
      <c r="W71" s="89">
        <f t="shared" si="11"/>
        <v>0</v>
      </c>
      <c r="X71" s="89">
        <f t="shared" si="11"/>
        <v>0</v>
      </c>
      <c r="Y71" s="89">
        <f t="shared" si="11"/>
        <v>0</v>
      </c>
      <c r="Z71" s="89">
        <f t="shared" si="11"/>
        <v>0</v>
      </c>
      <c r="AA71" s="89">
        <f t="shared" si="11"/>
        <v>0</v>
      </c>
      <c r="AB71" s="89">
        <f t="shared" si="11"/>
        <v>0</v>
      </c>
      <c r="AC71" s="89">
        <f t="shared" si="11"/>
        <v>0</v>
      </c>
      <c r="AD71" s="89">
        <f t="shared" si="11"/>
        <v>0</v>
      </c>
      <c r="AE71" s="89">
        <f t="shared" si="11"/>
        <v>0</v>
      </c>
      <c r="AF71" s="89">
        <f t="shared" si="11"/>
        <v>0</v>
      </c>
      <c r="AG71" s="89">
        <f t="shared" si="11"/>
        <v>0</v>
      </c>
      <c r="AH71" s="89">
        <f t="shared" si="11"/>
        <v>0</v>
      </c>
      <c r="AI71" s="89">
        <f t="shared" si="11"/>
        <v>0</v>
      </c>
      <c r="AJ71" s="89">
        <f t="shared" si="11"/>
        <v>0</v>
      </c>
      <c r="AK71" s="89">
        <f t="shared" si="11"/>
        <v>0</v>
      </c>
      <c r="AL71" s="95">
        <f t="shared" si="11"/>
        <v>0</v>
      </c>
      <c r="AM71" s="20"/>
      <c r="AN71" s="20"/>
    </row>
    <row r="72" spans="2:40" s="1" customFormat="1">
      <c r="B72" s="8"/>
      <c r="C72" s="90"/>
      <c r="D72" s="93" t="s">
        <v>16</v>
      </c>
      <c r="E72" s="84"/>
      <c r="F72" s="84"/>
      <c r="G72" s="84"/>
      <c r="H72" s="112">
        <f>SUM(I72:AL72)</f>
        <v>0</v>
      </c>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85"/>
      <c r="AM72" s="13"/>
      <c r="AN72" s="13"/>
    </row>
    <row r="73" spans="2:40" s="1" customFormat="1">
      <c r="B73" s="8"/>
      <c r="C73" s="91"/>
      <c r="D73" s="42" t="s">
        <v>17</v>
      </c>
      <c r="E73" s="17"/>
      <c r="F73" s="17"/>
      <c r="G73" s="17"/>
      <c r="H73" s="114">
        <f t="shared" ref="H73:H78" si="12">SUM(I73:AL73)</f>
        <v>0</v>
      </c>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68"/>
      <c r="AM73" s="13"/>
      <c r="AN73" s="13"/>
    </row>
    <row r="74" spans="2:40" s="1" customFormat="1">
      <c r="B74" s="8"/>
      <c r="C74" s="91"/>
      <c r="D74" s="42" t="s">
        <v>18</v>
      </c>
      <c r="E74" s="17"/>
      <c r="F74" s="17"/>
      <c r="G74" s="17"/>
      <c r="H74" s="114">
        <f t="shared" si="12"/>
        <v>0</v>
      </c>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68"/>
      <c r="AM74" s="13"/>
      <c r="AN74" s="13"/>
    </row>
    <row r="75" spans="2:40" s="1" customFormat="1">
      <c r="B75" s="8"/>
      <c r="C75" s="91"/>
      <c r="D75" s="15" t="s">
        <v>20</v>
      </c>
      <c r="E75" s="14"/>
      <c r="F75" s="14"/>
      <c r="G75" s="14"/>
      <c r="H75" s="114">
        <f t="shared" si="12"/>
        <v>0</v>
      </c>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69"/>
      <c r="AM75" s="13"/>
      <c r="AN75" s="13"/>
    </row>
    <row r="76" spans="2:40" s="1" customFormat="1">
      <c r="B76" s="8"/>
      <c r="C76" s="91"/>
      <c r="D76" s="42" t="s">
        <v>22</v>
      </c>
      <c r="E76" s="17"/>
      <c r="F76" s="17"/>
      <c r="G76" s="17"/>
      <c r="H76" s="114">
        <f t="shared" si="12"/>
        <v>0</v>
      </c>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68"/>
      <c r="AM76" s="13"/>
      <c r="AN76" s="13"/>
    </row>
    <row r="77" spans="2:40" s="1" customFormat="1">
      <c r="B77" s="8"/>
      <c r="C77" s="91"/>
      <c r="D77" s="42" t="s">
        <v>118</v>
      </c>
      <c r="E77" s="17"/>
      <c r="F77" s="17"/>
      <c r="G77" s="17"/>
      <c r="H77" s="114">
        <f t="shared" si="12"/>
        <v>0</v>
      </c>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68"/>
      <c r="AM77" s="13"/>
      <c r="AN77" s="13"/>
    </row>
    <row r="78" spans="2:40" s="1" customFormat="1">
      <c r="B78" s="8"/>
      <c r="C78" s="91"/>
      <c r="D78" s="42" t="s">
        <v>119</v>
      </c>
      <c r="E78" s="17"/>
      <c r="F78" s="17"/>
      <c r="G78" s="17"/>
      <c r="H78" s="114">
        <f t="shared" si="12"/>
        <v>0</v>
      </c>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68"/>
      <c r="AM78" s="13"/>
      <c r="AN78" s="13"/>
    </row>
    <row r="79" spans="2:40" s="1" customFormat="1">
      <c r="B79" s="8"/>
      <c r="C79" s="91"/>
      <c r="D79" s="42"/>
      <c r="E79" s="17"/>
      <c r="F79" s="17"/>
      <c r="G79" s="17"/>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68"/>
      <c r="AM79" s="13"/>
      <c r="AN79" s="13"/>
    </row>
    <row r="80" spans="2:40" s="1" customFormat="1">
      <c r="B80" s="8"/>
      <c r="C80" s="91"/>
      <c r="D80" s="14"/>
      <c r="E80" s="14"/>
      <c r="F80" s="14"/>
      <c r="G80" s="14"/>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69"/>
      <c r="AM80" s="13"/>
      <c r="AN80" s="13"/>
    </row>
    <row r="81" spans="2:40" s="19" customFormat="1">
      <c r="B81" s="12"/>
      <c r="C81" s="94" t="s">
        <v>9</v>
      </c>
      <c r="D81" s="27"/>
      <c r="E81" s="28"/>
      <c r="F81" s="28"/>
      <c r="G81" s="28"/>
      <c r="H81" s="89">
        <f>SUM(I81:AL81)</f>
        <v>0</v>
      </c>
      <c r="I81" s="89">
        <f>SUM(I72:I80)</f>
        <v>0</v>
      </c>
      <c r="J81" s="89">
        <f t="shared" ref="J81:AL81" si="13">SUM(J72:J80)</f>
        <v>0</v>
      </c>
      <c r="K81" s="89">
        <f t="shared" si="13"/>
        <v>0</v>
      </c>
      <c r="L81" s="89">
        <f t="shared" si="13"/>
        <v>0</v>
      </c>
      <c r="M81" s="89">
        <f t="shared" si="13"/>
        <v>0</v>
      </c>
      <c r="N81" s="89">
        <f t="shared" si="13"/>
        <v>0</v>
      </c>
      <c r="O81" s="89">
        <f t="shared" si="13"/>
        <v>0</v>
      </c>
      <c r="P81" s="89">
        <f t="shared" si="13"/>
        <v>0</v>
      </c>
      <c r="Q81" s="89">
        <f t="shared" si="13"/>
        <v>0</v>
      </c>
      <c r="R81" s="89">
        <f t="shared" si="13"/>
        <v>0</v>
      </c>
      <c r="S81" s="89">
        <f t="shared" si="13"/>
        <v>0</v>
      </c>
      <c r="T81" s="89">
        <f t="shared" si="13"/>
        <v>0</v>
      </c>
      <c r="U81" s="89">
        <f t="shared" si="13"/>
        <v>0</v>
      </c>
      <c r="V81" s="89">
        <f t="shared" si="13"/>
        <v>0</v>
      </c>
      <c r="W81" s="89">
        <f t="shared" si="13"/>
        <v>0</v>
      </c>
      <c r="X81" s="89">
        <f t="shared" si="13"/>
        <v>0</v>
      </c>
      <c r="Y81" s="89">
        <f t="shared" si="13"/>
        <v>0</v>
      </c>
      <c r="Z81" s="89">
        <f t="shared" si="13"/>
        <v>0</v>
      </c>
      <c r="AA81" s="89">
        <f t="shared" si="13"/>
        <v>0</v>
      </c>
      <c r="AB81" s="89">
        <f t="shared" si="13"/>
        <v>0</v>
      </c>
      <c r="AC81" s="89">
        <f t="shared" si="13"/>
        <v>0</v>
      </c>
      <c r="AD81" s="89">
        <f t="shared" si="13"/>
        <v>0</v>
      </c>
      <c r="AE81" s="89">
        <f t="shared" si="13"/>
        <v>0</v>
      </c>
      <c r="AF81" s="89">
        <f t="shared" si="13"/>
        <v>0</v>
      </c>
      <c r="AG81" s="89">
        <f t="shared" si="13"/>
        <v>0</v>
      </c>
      <c r="AH81" s="89">
        <f t="shared" si="13"/>
        <v>0</v>
      </c>
      <c r="AI81" s="89">
        <f t="shared" si="13"/>
        <v>0</v>
      </c>
      <c r="AJ81" s="89">
        <f t="shared" si="13"/>
        <v>0</v>
      </c>
      <c r="AK81" s="89">
        <f t="shared" si="13"/>
        <v>0</v>
      </c>
      <c r="AL81" s="95">
        <f t="shared" si="13"/>
        <v>0</v>
      </c>
      <c r="AM81" s="20"/>
      <c r="AN81" s="20"/>
    </row>
    <row r="82" spans="2:40" s="1" customFormat="1">
      <c r="B82" s="8"/>
      <c r="C82" s="90"/>
      <c r="D82" s="93" t="s">
        <v>16</v>
      </c>
      <c r="E82" s="84"/>
      <c r="F82" s="84"/>
      <c r="G82" s="84"/>
      <c r="H82" s="112">
        <f>SUM(I82:AL82)</f>
        <v>0</v>
      </c>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85"/>
      <c r="AM82" s="13"/>
      <c r="AN82" s="13"/>
    </row>
    <row r="83" spans="2:40" s="1" customFormat="1">
      <c r="B83" s="8"/>
      <c r="C83" s="91"/>
      <c r="D83" s="42" t="s">
        <v>17</v>
      </c>
      <c r="E83" s="17"/>
      <c r="F83" s="17"/>
      <c r="G83" s="17"/>
      <c r="H83" s="114">
        <f t="shared" ref="H83:H88" si="14">SUM(I83:AL83)</f>
        <v>0</v>
      </c>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68"/>
      <c r="AM83" s="13"/>
      <c r="AN83" s="13"/>
    </row>
    <row r="84" spans="2:40" s="1" customFormat="1">
      <c r="B84" s="8"/>
      <c r="C84" s="91"/>
      <c r="D84" s="42" t="s">
        <v>18</v>
      </c>
      <c r="E84" s="17"/>
      <c r="F84" s="17"/>
      <c r="G84" s="17"/>
      <c r="H84" s="114">
        <f t="shared" si="14"/>
        <v>0</v>
      </c>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68"/>
      <c r="AM84" s="13"/>
      <c r="AN84" s="13"/>
    </row>
    <row r="85" spans="2:40" s="1" customFormat="1">
      <c r="B85" s="8"/>
      <c r="C85" s="91"/>
      <c r="D85" s="15" t="s">
        <v>20</v>
      </c>
      <c r="E85" s="14"/>
      <c r="F85" s="14"/>
      <c r="G85" s="14"/>
      <c r="H85" s="114">
        <f t="shared" si="14"/>
        <v>0</v>
      </c>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69"/>
      <c r="AM85" s="13"/>
      <c r="AN85" s="13"/>
    </row>
    <row r="86" spans="2:40" s="1" customFormat="1">
      <c r="B86" s="8"/>
      <c r="C86" s="91"/>
      <c r="D86" s="42" t="s">
        <v>22</v>
      </c>
      <c r="E86" s="17"/>
      <c r="F86" s="17"/>
      <c r="G86" s="17"/>
      <c r="H86" s="114">
        <f t="shared" si="14"/>
        <v>0</v>
      </c>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68"/>
      <c r="AM86" s="13"/>
      <c r="AN86" s="13"/>
    </row>
    <row r="87" spans="2:40" s="1" customFormat="1">
      <c r="B87" s="8"/>
      <c r="C87" s="91"/>
      <c r="D87" s="42" t="s">
        <v>118</v>
      </c>
      <c r="E87" s="17"/>
      <c r="F87" s="17"/>
      <c r="G87" s="17"/>
      <c r="H87" s="114">
        <f t="shared" si="14"/>
        <v>0</v>
      </c>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68"/>
      <c r="AM87" s="13"/>
      <c r="AN87" s="13"/>
    </row>
    <row r="88" spans="2:40" s="1" customFormat="1">
      <c r="B88" s="8"/>
      <c r="C88" s="91"/>
      <c r="D88" s="42" t="s">
        <v>119</v>
      </c>
      <c r="E88" s="17"/>
      <c r="F88" s="17"/>
      <c r="G88" s="17"/>
      <c r="H88" s="114">
        <f t="shared" si="14"/>
        <v>0</v>
      </c>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68"/>
      <c r="AM88" s="13"/>
      <c r="AN88" s="13"/>
    </row>
    <row r="89" spans="2:40" s="1" customFormat="1">
      <c r="B89" s="8"/>
      <c r="C89" s="91"/>
      <c r="D89" s="42"/>
      <c r="E89" s="17"/>
      <c r="F89" s="17"/>
      <c r="G89" s="17"/>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68"/>
      <c r="AM89" s="13"/>
      <c r="AN89" s="13"/>
    </row>
    <row r="90" spans="2:40" s="1" customFormat="1">
      <c r="B90" s="8"/>
      <c r="C90" s="91"/>
      <c r="D90" s="14"/>
      <c r="E90" s="14"/>
      <c r="F90" s="14"/>
      <c r="G90" s="14"/>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69"/>
      <c r="AM90" s="13"/>
      <c r="AN90" s="13"/>
    </row>
    <row r="91" spans="2:40" s="19" customFormat="1">
      <c r="B91" s="12"/>
      <c r="C91" s="94" t="s">
        <v>172</v>
      </c>
      <c r="D91" s="27"/>
      <c r="E91" s="28"/>
      <c r="F91" s="28"/>
      <c r="G91" s="28"/>
      <c r="H91" s="89">
        <f>SUM(I91:AL91)</f>
        <v>0</v>
      </c>
      <c r="I91" s="89">
        <f>SUM(I82:I90)</f>
        <v>0</v>
      </c>
      <c r="J91" s="89">
        <f t="shared" ref="J91:AL91" si="15">SUM(J82:J90)</f>
        <v>0</v>
      </c>
      <c r="K91" s="89">
        <f t="shared" si="15"/>
        <v>0</v>
      </c>
      <c r="L91" s="89">
        <f t="shared" si="15"/>
        <v>0</v>
      </c>
      <c r="M91" s="89">
        <f t="shared" si="15"/>
        <v>0</v>
      </c>
      <c r="N91" s="89">
        <f t="shared" si="15"/>
        <v>0</v>
      </c>
      <c r="O91" s="89">
        <f t="shared" si="15"/>
        <v>0</v>
      </c>
      <c r="P91" s="89">
        <f t="shared" si="15"/>
        <v>0</v>
      </c>
      <c r="Q91" s="89">
        <f t="shared" si="15"/>
        <v>0</v>
      </c>
      <c r="R91" s="89">
        <f t="shared" si="15"/>
        <v>0</v>
      </c>
      <c r="S91" s="89">
        <f t="shared" si="15"/>
        <v>0</v>
      </c>
      <c r="T91" s="89">
        <f t="shared" si="15"/>
        <v>0</v>
      </c>
      <c r="U91" s="89">
        <f t="shared" si="15"/>
        <v>0</v>
      </c>
      <c r="V91" s="89">
        <f t="shared" si="15"/>
        <v>0</v>
      </c>
      <c r="W91" s="89">
        <f t="shared" si="15"/>
        <v>0</v>
      </c>
      <c r="X91" s="89">
        <f t="shared" si="15"/>
        <v>0</v>
      </c>
      <c r="Y91" s="89">
        <f t="shared" si="15"/>
        <v>0</v>
      </c>
      <c r="Z91" s="89">
        <f t="shared" si="15"/>
        <v>0</v>
      </c>
      <c r="AA91" s="89">
        <f t="shared" si="15"/>
        <v>0</v>
      </c>
      <c r="AB91" s="89">
        <f t="shared" si="15"/>
        <v>0</v>
      </c>
      <c r="AC91" s="89">
        <f t="shared" si="15"/>
        <v>0</v>
      </c>
      <c r="AD91" s="89">
        <f t="shared" si="15"/>
        <v>0</v>
      </c>
      <c r="AE91" s="89">
        <f t="shared" si="15"/>
        <v>0</v>
      </c>
      <c r="AF91" s="89">
        <f t="shared" si="15"/>
        <v>0</v>
      </c>
      <c r="AG91" s="89">
        <f t="shared" si="15"/>
        <v>0</v>
      </c>
      <c r="AH91" s="89">
        <f t="shared" si="15"/>
        <v>0</v>
      </c>
      <c r="AI91" s="89">
        <f t="shared" si="15"/>
        <v>0</v>
      </c>
      <c r="AJ91" s="89">
        <f t="shared" si="15"/>
        <v>0</v>
      </c>
      <c r="AK91" s="89">
        <f t="shared" si="15"/>
        <v>0</v>
      </c>
      <c r="AL91" s="95">
        <f t="shared" si="15"/>
        <v>0</v>
      </c>
      <c r="AM91" s="20"/>
      <c r="AN91" s="20"/>
    </row>
    <row r="92" spans="2:40" s="1" customFormat="1">
      <c r="B92" s="8"/>
      <c r="C92" s="90"/>
      <c r="D92" s="109"/>
      <c r="E92" s="84" t="s">
        <v>122</v>
      </c>
      <c r="F92" s="97"/>
      <c r="G92" s="97"/>
      <c r="H92" s="134">
        <f t="shared" ref="H92:H110" si="16">SUM(I92:AL92)</f>
        <v>0</v>
      </c>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71"/>
      <c r="AM92" s="13"/>
      <c r="AN92" s="13"/>
    </row>
    <row r="93" spans="2:40" s="1" customFormat="1">
      <c r="B93" s="8"/>
      <c r="C93" s="91"/>
      <c r="D93" s="103"/>
      <c r="E93" s="14" t="s">
        <v>123</v>
      </c>
      <c r="F93" s="44"/>
      <c r="G93" s="44"/>
      <c r="H93" s="135">
        <f t="shared" si="16"/>
        <v>0</v>
      </c>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71"/>
      <c r="AM93" s="13"/>
      <c r="AN93" s="13"/>
    </row>
    <row r="94" spans="2:40" s="1" customFormat="1">
      <c r="B94" s="8"/>
      <c r="C94" s="91"/>
      <c r="D94" s="104" t="s">
        <v>121</v>
      </c>
      <c r="E94" s="25"/>
      <c r="F94" s="26"/>
      <c r="G94" s="26"/>
      <c r="H94" s="89">
        <f t="shared" si="16"/>
        <v>0</v>
      </c>
      <c r="I94" s="89">
        <f>SUM(I92:I93)</f>
        <v>0</v>
      </c>
      <c r="J94" s="89">
        <f t="shared" ref="J94:AL94" si="17">SUM(J92:J93)</f>
        <v>0</v>
      </c>
      <c r="K94" s="89">
        <f t="shared" si="17"/>
        <v>0</v>
      </c>
      <c r="L94" s="89">
        <f t="shared" si="17"/>
        <v>0</v>
      </c>
      <c r="M94" s="89">
        <f t="shared" si="17"/>
        <v>0</v>
      </c>
      <c r="N94" s="89">
        <f t="shared" si="17"/>
        <v>0</v>
      </c>
      <c r="O94" s="89">
        <f t="shared" si="17"/>
        <v>0</v>
      </c>
      <c r="P94" s="89">
        <f t="shared" si="17"/>
        <v>0</v>
      </c>
      <c r="Q94" s="89">
        <f t="shared" si="17"/>
        <v>0</v>
      </c>
      <c r="R94" s="89">
        <f t="shared" si="17"/>
        <v>0</v>
      </c>
      <c r="S94" s="89">
        <f t="shared" si="17"/>
        <v>0</v>
      </c>
      <c r="T94" s="89">
        <f t="shared" si="17"/>
        <v>0</v>
      </c>
      <c r="U94" s="89">
        <f t="shared" si="17"/>
        <v>0</v>
      </c>
      <c r="V94" s="89">
        <f t="shared" si="17"/>
        <v>0</v>
      </c>
      <c r="W94" s="89">
        <f t="shared" si="17"/>
        <v>0</v>
      </c>
      <c r="X94" s="89">
        <f t="shared" si="17"/>
        <v>0</v>
      </c>
      <c r="Y94" s="89">
        <f t="shared" si="17"/>
        <v>0</v>
      </c>
      <c r="Z94" s="89">
        <f t="shared" si="17"/>
        <v>0</v>
      </c>
      <c r="AA94" s="89">
        <f t="shared" si="17"/>
        <v>0</v>
      </c>
      <c r="AB94" s="89">
        <f t="shared" si="17"/>
        <v>0</v>
      </c>
      <c r="AC94" s="89">
        <f t="shared" si="17"/>
        <v>0</v>
      </c>
      <c r="AD94" s="89">
        <f t="shared" si="17"/>
        <v>0</v>
      </c>
      <c r="AE94" s="89">
        <f t="shared" si="17"/>
        <v>0</v>
      </c>
      <c r="AF94" s="89">
        <f t="shared" si="17"/>
        <v>0</v>
      </c>
      <c r="AG94" s="89">
        <f t="shared" si="17"/>
        <v>0</v>
      </c>
      <c r="AH94" s="89">
        <f t="shared" si="17"/>
        <v>0</v>
      </c>
      <c r="AI94" s="89">
        <f t="shared" si="17"/>
        <v>0</v>
      </c>
      <c r="AJ94" s="89">
        <f t="shared" si="17"/>
        <v>0</v>
      </c>
      <c r="AK94" s="89">
        <f t="shared" si="17"/>
        <v>0</v>
      </c>
      <c r="AL94" s="72">
        <f t="shared" si="17"/>
        <v>0</v>
      </c>
      <c r="AM94" s="13"/>
      <c r="AN94" s="13"/>
    </row>
    <row r="95" spans="2:40" s="1" customFormat="1">
      <c r="B95" s="8"/>
      <c r="C95" s="91"/>
      <c r="D95" s="109"/>
      <c r="E95" s="84" t="s">
        <v>125</v>
      </c>
      <c r="F95" s="97"/>
      <c r="G95" s="97"/>
      <c r="H95" s="134">
        <f t="shared" si="16"/>
        <v>0</v>
      </c>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71"/>
      <c r="AM95" s="13"/>
      <c r="AN95" s="13"/>
    </row>
    <row r="96" spans="2:40" s="1" customFormat="1">
      <c r="B96" s="8"/>
      <c r="C96" s="91"/>
      <c r="D96" s="103"/>
      <c r="E96" s="14" t="s">
        <v>126</v>
      </c>
      <c r="F96" s="44"/>
      <c r="G96" s="44"/>
      <c r="H96" s="135">
        <f t="shared" si="16"/>
        <v>0</v>
      </c>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71"/>
      <c r="AM96" s="13"/>
      <c r="AN96" s="13"/>
    </row>
    <row r="97" spans="2:40" s="1" customFormat="1">
      <c r="B97" s="8"/>
      <c r="C97" s="91"/>
      <c r="D97" s="104" t="s">
        <v>124</v>
      </c>
      <c r="E97" s="25"/>
      <c r="F97" s="26"/>
      <c r="G97" s="26"/>
      <c r="H97" s="89">
        <f t="shared" si="16"/>
        <v>0</v>
      </c>
      <c r="I97" s="89">
        <f>SUM(I95:I96)</f>
        <v>0</v>
      </c>
      <c r="J97" s="89">
        <f t="shared" ref="J97:AL97" si="18">SUM(J95:J96)</f>
        <v>0</v>
      </c>
      <c r="K97" s="89">
        <f t="shared" si="18"/>
        <v>0</v>
      </c>
      <c r="L97" s="89">
        <f t="shared" si="18"/>
        <v>0</v>
      </c>
      <c r="M97" s="89">
        <f t="shared" si="18"/>
        <v>0</v>
      </c>
      <c r="N97" s="89">
        <f t="shared" si="18"/>
        <v>0</v>
      </c>
      <c r="O97" s="89">
        <f t="shared" si="18"/>
        <v>0</v>
      </c>
      <c r="P97" s="89">
        <f t="shared" si="18"/>
        <v>0</v>
      </c>
      <c r="Q97" s="89">
        <f t="shared" si="18"/>
        <v>0</v>
      </c>
      <c r="R97" s="89">
        <f t="shared" si="18"/>
        <v>0</v>
      </c>
      <c r="S97" s="89">
        <f t="shared" si="18"/>
        <v>0</v>
      </c>
      <c r="T97" s="89">
        <f t="shared" si="18"/>
        <v>0</v>
      </c>
      <c r="U97" s="89">
        <f t="shared" si="18"/>
        <v>0</v>
      </c>
      <c r="V97" s="89">
        <f t="shared" si="18"/>
        <v>0</v>
      </c>
      <c r="W97" s="89">
        <f t="shared" si="18"/>
        <v>0</v>
      </c>
      <c r="X97" s="89">
        <f t="shared" si="18"/>
        <v>0</v>
      </c>
      <c r="Y97" s="89">
        <f t="shared" si="18"/>
        <v>0</v>
      </c>
      <c r="Z97" s="89">
        <f t="shared" si="18"/>
        <v>0</v>
      </c>
      <c r="AA97" s="89">
        <f t="shared" si="18"/>
        <v>0</v>
      </c>
      <c r="AB97" s="89">
        <f t="shared" si="18"/>
        <v>0</v>
      </c>
      <c r="AC97" s="89">
        <f t="shared" si="18"/>
        <v>0</v>
      </c>
      <c r="AD97" s="89">
        <f t="shared" si="18"/>
        <v>0</v>
      </c>
      <c r="AE97" s="89">
        <f t="shared" si="18"/>
        <v>0</v>
      </c>
      <c r="AF97" s="89">
        <f t="shared" si="18"/>
        <v>0</v>
      </c>
      <c r="AG97" s="89">
        <f t="shared" si="18"/>
        <v>0</v>
      </c>
      <c r="AH97" s="89">
        <f t="shared" si="18"/>
        <v>0</v>
      </c>
      <c r="AI97" s="89">
        <f t="shared" si="18"/>
        <v>0</v>
      </c>
      <c r="AJ97" s="89">
        <f t="shared" si="18"/>
        <v>0</v>
      </c>
      <c r="AK97" s="89">
        <f t="shared" si="18"/>
        <v>0</v>
      </c>
      <c r="AL97" s="72">
        <f t="shared" si="18"/>
        <v>0</v>
      </c>
      <c r="AM97" s="13"/>
      <c r="AN97" s="13"/>
    </row>
    <row r="98" spans="2:40" s="19" customFormat="1">
      <c r="B98" s="12"/>
      <c r="C98" s="92" t="s">
        <v>120</v>
      </c>
      <c r="D98" s="28"/>
      <c r="E98" s="28"/>
      <c r="F98" s="28"/>
      <c r="G98" s="28"/>
      <c r="H98" s="89">
        <f t="shared" si="16"/>
        <v>0</v>
      </c>
      <c r="I98" s="89">
        <f>SUM(I94,I97)</f>
        <v>0</v>
      </c>
      <c r="J98" s="89">
        <f t="shared" ref="J98:AL98" si="19">SUM(J94,J97)</f>
        <v>0</v>
      </c>
      <c r="K98" s="89">
        <f t="shared" si="19"/>
        <v>0</v>
      </c>
      <c r="L98" s="89">
        <f t="shared" si="19"/>
        <v>0</v>
      </c>
      <c r="M98" s="89">
        <f t="shared" si="19"/>
        <v>0</v>
      </c>
      <c r="N98" s="89">
        <f t="shared" si="19"/>
        <v>0</v>
      </c>
      <c r="O98" s="89">
        <f t="shared" si="19"/>
        <v>0</v>
      </c>
      <c r="P98" s="89">
        <f t="shared" si="19"/>
        <v>0</v>
      </c>
      <c r="Q98" s="89">
        <f t="shared" si="19"/>
        <v>0</v>
      </c>
      <c r="R98" s="89">
        <f t="shared" si="19"/>
        <v>0</v>
      </c>
      <c r="S98" s="89">
        <f t="shared" si="19"/>
        <v>0</v>
      </c>
      <c r="T98" s="89">
        <f t="shared" si="19"/>
        <v>0</v>
      </c>
      <c r="U98" s="89">
        <f t="shared" si="19"/>
        <v>0</v>
      </c>
      <c r="V98" s="89">
        <f t="shared" si="19"/>
        <v>0</v>
      </c>
      <c r="W98" s="89">
        <f t="shared" si="19"/>
        <v>0</v>
      </c>
      <c r="X98" s="89">
        <f t="shared" si="19"/>
        <v>0</v>
      </c>
      <c r="Y98" s="89">
        <f t="shared" si="19"/>
        <v>0</v>
      </c>
      <c r="Z98" s="89">
        <f t="shared" si="19"/>
        <v>0</v>
      </c>
      <c r="AA98" s="89">
        <f t="shared" si="19"/>
        <v>0</v>
      </c>
      <c r="AB98" s="89">
        <f t="shared" si="19"/>
        <v>0</v>
      </c>
      <c r="AC98" s="89">
        <f t="shared" si="19"/>
        <v>0</v>
      </c>
      <c r="AD98" s="89">
        <f t="shared" si="19"/>
        <v>0</v>
      </c>
      <c r="AE98" s="89">
        <f t="shared" si="19"/>
        <v>0</v>
      </c>
      <c r="AF98" s="89">
        <f t="shared" si="19"/>
        <v>0</v>
      </c>
      <c r="AG98" s="89">
        <f t="shared" si="19"/>
        <v>0</v>
      </c>
      <c r="AH98" s="89">
        <f t="shared" si="19"/>
        <v>0</v>
      </c>
      <c r="AI98" s="89">
        <f t="shared" si="19"/>
        <v>0</v>
      </c>
      <c r="AJ98" s="89">
        <f t="shared" si="19"/>
        <v>0</v>
      </c>
      <c r="AK98" s="89">
        <f t="shared" si="19"/>
        <v>0</v>
      </c>
      <c r="AL98" s="95">
        <f t="shared" si="19"/>
        <v>0</v>
      </c>
      <c r="AM98" s="20"/>
      <c r="AN98" s="20"/>
    </row>
    <row r="99" spans="2:40" s="1" customFormat="1">
      <c r="B99" s="8"/>
      <c r="C99" s="91"/>
      <c r="D99" s="14" t="s">
        <v>189</v>
      </c>
      <c r="E99" s="14"/>
      <c r="F99" s="14"/>
      <c r="G99" s="14"/>
      <c r="H99" s="70">
        <f t="shared" si="16"/>
        <v>0</v>
      </c>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69"/>
      <c r="AM99" s="13"/>
      <c r="AN99" s="13"/>
    </row>
    <row r="100" spans="2:40" s="1" customFormat="1">
      <c r="B100" s="8"/>
      <c r="C100" s="91"/>
      <c r="D100" s="42" t="s">
        <v>190</v>
      </c>
      <c r="E100" s="17"/>
      <c r="F100" s="17"/>
      <c r="G100" s="17"/>
      <c r="H100" s="114">
        <f t="shared" si="16"/>
        <v>0</v>
      </c>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68"/>
      <c r="AM100" s="13"/>
      <c r="AN100" s="13"/>
    </row>
    <row r="101" spans="2:40" s="19" customFormat="1">
      <c r="B101" s="12"/>
      <c r="C101" s="94" t="s">
        <v>127</v>
      </c>
      <c r="D101" s="27"/>
      <c r="E101" s="28"/>
      <c r="F101" s="28"/>
      <c r="G101" s="28"/>
      <c r="H101" s="89">
        <f>SUM(I101:AL101)</f>
        <v>0</v>
      </c>
      <c r="I101" s="89">
        <f>SUM(I99:I100)</f>
        <v>0</v>
      </c>
      <c r="J101" s="89">
        <f t="shared" ref="J101:AL101" si="20">SUM(J99:J100)</f>
        <v>0</v>
      </c>
      <c r="K101" s="89">
        <f t="shared" si="20"/>
        <v>0</v>
      </c>
      <c r="L101" s="89">
        <f t="shared" si="20"/>
        <v>0</v>
      </c>
      <c r="M101" s="89">
        <f t="shared" si="20"/>
        <v>0</v>
      </c>
      <c r="N101" s="89">
        <f t="shared" si="20"/>
        <v>0</v>
      </c>
      <c r="O101" s="89">
        <f t="shared" si="20"/>
        <v>0</v>
      </c>
      <c r="P101" s="89">
        <f t="shared" si="20"/>
        <v>0</v>
      </c>
      <c r="Q101" s="89">
        <f t="shared" si="20"/>
        <v>0</v>
      </c>
      <c r="R101" s="89">
        <f t="shared" si="20"/>
        <v>0</v>
      </c>
      <c r="S101" s="89">
        <f t="shared" si="20"/>
        <v>0</v>
      </c>
      <c r="T101" s="89">
        <f t="shared" si="20"/>
        <v>0</v>
      </c>
      <c r="U101" s="89">
        <f t="shared" si="20"/>
        <v>0</v>
      </c>
      <c r="V101" s="89">
        <f t="shared" si="20"/>
        <v>0</v>
      </c>
      <c r="W101" s="89">
        <f t="shared" si="20"/>
        <v>0</v>
      </c>
      <c r="X101" s="89">
        <f t="shared" si="20"/>
        <v>0</v>
      </c>
      <c r="Y101" s="89">
        <f t="shared" si="20"/>
        <v>0</v>
      </c>
      <c r="Z101" s="89">
        <f t="shared" si="20"/>
        <v>0</v>
      </c>
      <c r="AA101" s="89">
        <f t="shared" si="20"/>
        <v>0</v>
      </c>
      <c r="AB101" s="89">
        <f t="shared" si="20"/>
        <v>0</v>
      </c>
      <c r="AC101" s="89">
        <f t="shared" si="20"/>
        <v>0</v>
      </c>
      <c r="AD101" s="89">
        <f t="shared" si="20"/>
        <v>0</v>
      </c>
      <c r="AE101" s="89">
        <f t="shared" si="20"/>
        <v>0</v>
      </c>
      <c r="AF101" s="89">
        <f t="shared" si="20"/>
        <v>0</v>
      </c>
      <c r="AG101" s="89">
        <f t="shared" si="20"/>
        <v>0</v>
      </c>
      <c r="AH101" s="89">
        <f t="shared" si="20"/>
        <v>0</v>
      </c>
      <c r="AI101" s="89">
        <f t="shared" si="20"/>
        <v>0</v>
      </c>
      <c r="AJ101" s="89">
        <f t="shared" si="20"/>
        <v>0</v>
      </c>
      <c r="AK101" s="89">
        <f t="shared" si="20"/>
        <v>0</v>
      </c>
      <c r="AL101" s="95">
        <f t="shared" si="20"/>
        <v>0</v>
      </c>
      <c r="AM101" s="20"/>
      <c r="AN101" s="20"/>
    </row>
    <row r="102" spans="2:40" s="1" customFormat="1">
      <c r="B102" s="8"/>
      <c r="C102" s="91"/>
      <c r="D102" s="42" t="s">
        <v>19</v>
      </c>
      <c r="E102" s="17"/>
      <c r="F102" s="17"/>
      <c r="G102" s="17"/>
      <c r="H102" s="114">
        <f t="shared" ref="H102:H103" si="21">SUM(I102:AL102)</f>
        <v>0</v>
      </c>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68"/>
      <c r="AM102" s="13"/>
      <c r="AN102" s="13"/>
    </row>
    <row r="103" spans="2:40" s="1" customFormat="1">
      <c r="B103" s="8"/>
      <c r="C103" s="91"/>
      <c r="D103" s="42" t="s">
        <v>27</v>
      </c>
      <c r="E103" s="17"/>
      <c r="F103" s="17"/>
      <c r="G103" s="17"/>
      <c r="H103" s="114">
        <f t="shared" si="21"/>
        <v>0</v>
      </c>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68"/>
      <c r="AM103" s="13"/>
      <c r="AN103" s="13"/>
    </row>
    <row r="104" spans="2:40" s="1" customFormat="1">
      <c r="B104" s="8"/>
      <c r="C104" s="91"/>
      <c r="D104" s="42"/>
      <c r="E104" s="17"/>
      <c r="F104" s="17"/>
      <c r="G104" s="17"/>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68"/>
      <c r="AM104" s="13"/>
      <c r="AN104" s="13"/>
    </row>
    <row r="105" spans="2:40" s="19" customFormat="1">
      <c r="B105" s="12"/>
      <c r="C105" s="94" t="s">
        <v>21</v>
      </c>
      <c r="D105" s="27"/>
      <c r="E105" s="28"/>
      <c r="F105" s="28"/>
      <c r="G105" s="28"/>
      <c r="H105" s="89">
        <f t="shared" ref="H105" si="22">SUM(I105:AL105)</f>
        <v>0</v>
      </c>
      <c r="I105" s="89">
        <f t="shared" ref="I105:AL105" si="23">SUM(I102:I104)</f>
        <v>0</v>
      </c>
      <c r="J105" s="89">
        <f t="shared" si="23"/>
        <v>0</v>
      </c>
      <c r="K105" s="89">
        <f t="shared" si="23"/>
        <v>0</v>
      </c>
      <c r="L105" s="89">
        <f t="shared" si="23"/>
        <v>0</v>
      </c>
      <c r="M105" s="89">
        <f t="shared" si="23"/>
        <v>0</v>
      </c>
      <c r="N105" s="89">
        <f t="shared" si="23"/>
        <v>0</v>
      </c>
      <c r="O105" s="89">
        <f t="shared" si="23"/>
        <v>0</v>
      </c>
      <c r="P105" s="89">
        <f t="shared" si="23"/>
        <v>0</v>
      </c>
      <c r="Q105" s="89">
        <f t="shared" si="23"/>
        <v>0</v>
      </c>
      <c r="R105" s="89">
        <f t="shared" si="23"/>
        <v>0</v>
      </c>
      <c r="S105" s="89">
        <f t="shared" si="23"/>
        <v>0</v>
      </c>
      <c r="T105" s="89">
        <f t="shared" si="23"/>
        <v>0</v>
      </c>
      <c r="U105" s="89">
        <f t="shared" si="23"/>
        <v>0</v>
      </c>
      <c r="V105" s="89">
        <f t="shared" si="23"/>
        <v>0</v>
      </c>
      <c r="W105" s="89">
        <f t="shared" si="23"/>
        <v>0</v>
      </c>
      <c r="X105" s="89">
        <f t="shared" si="23"/>
        <v>0</v>
      </c>
      <c r="Y105" s="89">
        <f t="shared" si="23"/>
        <v>0</v>
      </c>
      <c r="Z105" s="89">
        <f t="shared" si="23"/>
        <v>0</v>
      </c>
      <c r="AA105" s="89">
        <f t="shared" si="23"/>
        <v>0</v>
      </c>
      <c r="AB105" s="89">
        <f t="shared" si="23"/>
        <v>0</v>
      </c>
      <c r="AC105" s="89">
        <f t="shared" si="23"/>
        <v>0</v>
      </c>
      <c r="AD105" s="89">
        <f t="shared" si="23"/>
        <v>0</v>
      </c>
      <c r="AE105" s="89">
        <f t="shared" si="23"/>
        <v>0</v>
      </c>
      <c r="AF105" s="89">
        <f t="shared" si="23"/>
        <v>0</v>
      </c>
      <c r="AG105" s="89">
        <f t="shared" si="23"/>
        <v>0</v>
      </c>
      <c r="AH105" s="89">
        <f t="shared" si="23"/>
        <v>0</v>
      </c>
      <c r="AI105" s="89">
        <f t="shared" si="23"/>
        <v>0</v>
      </c>
      <c r="AJ105" s="89">
        <f t="shared" si="23"/>
        <v>0</v>
      </c>
      <c r="AK105" s="89">
        <f t="shared" si="23"/>
        <v>0</v>
      </c>
      <c r="AL105" s="95">
        <f t="shared" si="23"/>
        <v>0</v>
      </c>
      <c r="AM105" s="20"/>
      <c r="AN105" s="20"/>
    </row>
    <row r="106" spans="2:40" s="1" customFormat="1">
      <c r="B106" s="8"/>
      <c r="C106" s="91"/>
      <c r="D106" s="42" t="s">
        <v>19</v>
      </c>
      <c r="E106" s="17"/>
      <c r="F106" s="17"/>
      <c r="G106" s="17"/>
      <c r="H106" s="114">
        <f>SUM(I106:AL106)</f>
        <v>0</v>
      </c>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68"/>
      <c r="AM106" s="13"/>
      <c r="AN106" s="13"/>
    </row>
    <row r="107" spans="2:40" s="1" customFormat="1">
      <c r="B107" s="8"/>
      <c r="C107" s="91"/>
      <c r="D107" s="42" t="s">
        <v>27</v>
      </c>
      <c r="E107" s="17"/>
      <c r="F107" s="17"/>
      <c r="G107" s="17"/>
      <c r="H107" s="114">
        <f t="shared" si="16"/>
        <v>0</v>
      </c>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68"/>
      <c r="AM107" s="13"/>
      <c r="AN107" s="13"/>
    </row>
    <row r="108" spans="2:40" s="1" customFormat="1">
      <c r="B108" s="8"/>
      <c r="C108" s="91"/>
      <c r="D108" s="42" t="s">
        <v>128</v>
      </c>
      <c r="E108" s="17"/>
      <c r="F108" s="17"/>
      <c r="G108" s="17"/>
      <c r="H108" s="114">
        <f>SUM(I108:AL108)</f>
        <v>0</v>
      </c>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68"/>
      <c r="AM108" s="13"/>
      <c r="AN108" s="13"/>
    </row>
    <row r="109" spans="2:40" s="1" customFormat="1">
      <c r="B109" s="8"/>
      <c r="C109" s="91"/>
      <c r="D109" s="15"/>
      <c r="E109" s="14"/>
      <c r="F109" s="14"/>
      <c r="G109" s="14"/>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69"/>
      <c r="AM109" s="13"/>
      <c r="AN109" s="13"/>
    </row>
    <row r="110" spans="2:40" s="19" customFormat="1">
      <c r="B110" s="12"/>
      <c r="C110" s="94" t="s">
        <v>26</v>
      </c>
      <c r="D110" s="27"/>
      <c r="E110" s="28"/>
      <c r="F110" s="28"/>
      <c r="G110" s="28"/>
      <c r="H110" s="89">
        <f t="shared" si="16"/>
        <v>0</v>
      </c>
      <c r="I110" s="89">
        <f>SUM(I106:I109)</f>
        <v>0</v>
      </c>
      <c r="J110" s="89">
        <f t="shared" ref="J110:AL110" si="24">SUM(J106:J109)</f>
        <v>0</v>
      </c>
      <c r="K110" s="89">
        <f t="shared" si="24"/>
        <v>0</v>
      </c>
      <c r="L110" s="89">
        <f t="shared" si="24"/>
        <v>0</v>
      </c>
      <c r="M110" s="89">
        <f t="shared" si="24"/>
        <v>0</v>
      </c>
      <c r="N110" s="89">
        <f t="shared" si="24"/>
        <v>0</v>
      </c>
      <c r="O110" s="89">
        <f t="shared" si="24"/>
        <v>0</v>
      </c>
      <c r="P110" s="89">
        <f t="shared" si="24"/>
        <v>0</v>
      </c>
      <c r="Q110" s="89">
        <f t="shared" si="24"/>
        <v>0</v>
      </c>
      <c r="R110" s="89">
        <f t="shared" si="24"/>
        <v>0</v>
      </c>
      <c r="S110" s="89">
        <f t="shared" si="24"/>
        <v>0</v>
      </c>
      <c r="T110" s="89">
        <f t="shared" si="24"/>
        <v>0</v>
      </c>
      <c r="U110" s="89">
        <f t="shared" si="24"/>
        <v>0</v>
      </c>
      <c r="V110" s="89">
        <f t="shared" si="24"/>
        <v>0</v>
      </c>
      <c r="W110" s="89">
        <f t="shared" si="24"/>
        <v>0</v>
      </c>
      <c r="X110" s="89">
        <f t="shared" si="24"/>
        <v>0</v>
      </c>
      <c r="Y110" s="89">
        <f t="shared" si="24"/>
        <v>0</v>
      </c>
      <c r="Z110" s="89">
        <f t="shared" si="24"/>
        <v>0</v>
      </c>
      <c r="AA110" s="89">
        <f t="shared" si="24"/>
        <v>0</v>
      </c>
      <c r="AB110" s="89">
        <f t="shared" si="24"/>
        <v>0</v>
      </c>
      <c r="AC110" s="89">
        <f t="shared" si="24"/>
        <v>0</v>
      </c>
      <c r="AD110" s="89">
        <f t="shared" si="24"/>
        <v>0</v>
      </c>
      <c r="AE110" s="89">
        <f t="shared" si="24"/>
        <v>0</v>
      </c>
      <c r="AF110" s="89">
        <f t="shared" si="24"/>
        <v>0</v>
      </c>
      <c r="AG110" s="89">
        <f t="shared" si="24"/>
        <v>0</v>
      </c>
      <c r="AH110" s="89">
        <f t="shared" si="24"/>
        <v>0</v>
      </c>
      <c r="AI110" s="89">
        <f t="shared" si="24"/>
        <v>0</v>
      </c>
      <c r="AJ110" s="89">
        <f t="shared" si="24"/>
        <v>0</v>
      </c>
      <c r="AK110" s="89">
        <f t="shared" si="24"/>
        <v>0</v>
      </c>
      <c r="AL110" s="95">
        <f t="shared" si="24"/>
        <v>0</v>
      </c>
      <c r="AM110" s="20"/>
      <c r="AN110" s="20"/>
    </row>
    <row r="111" spans="2:40" s="1" customFormat="1">
      <c r="B111" s="8"/>
      <c r="C111" s="91"/>
      <c r="D111" s="42" t="s">
        <v>159</v>
      </c>
      <c r="E111" s="17"/>
      <c r="F111" s="17"/>
      <c r="G111" s="17"/>
      <c r="H111" s="114">
        <f>SUM(I111:AL111)</f>
        <v>0</v>
      </c>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68"/>
      <c r="AM111" s="13"/>
      <c r="AN111" s="13"/>
    </row>
    <row r="112" spans="2:40" s="1" customFormat="1">
      <c r="B112" s="8"/>
      <c r="C112" s="91"/>
      <c r="D112" s="42" t="s">
        <v>28</v>
      </c>
      <c r="E112" s="17"/>
      <c r="F112" s="17"/>
      <c r="G112" s="17"/>
      <c r="H112" s="114">
        <f t="shared" ref="H112:H115" si="25">SUM(I112:AL112)</f>
        <v>0</v>
      </c>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68"/>
      <c r="AM112" s="13"/>
      <c r="AN112" s="13"/>
    </row>
    <row r="113" spans="1:40" s="1" customFormat="1">
      <c r="B113" s="8"/>
      <c r="C113" s="91"/>
      <c r="D113" s="42" t="s">
        <v>163</v>
      </c>
      <c r="E113" s="17"/>
      <c r="F113" s="17"/>
      <c r="G113" s="17"/>
      <c r="H113" s="114">
        <f t="shared" si="25"/>
        <v>0</v>
      </c>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68"/>
      <c r="AM113" s="13"/>
      <c r="AN113" s="13"/>
    </row>
    <row r="114" spans="1:40" s="1" customFormat="1">
      <c r="B114" s="8"/>
      <c r="C114" s="91"/>
      <c r="D114" s="42" t="s">
        <v>164</v>
      </c>
      <c r="E114" s="17"/>
      <c r="F114" s="17"/>
      <c r="G114" s="17"/>
      <c r="H114" s="114">
        <f t="shared" si="25"/>
        <v>0</v>
      </c>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68"/>
      <c r="AM114" s="13"/>
      <c r="AN114" s="13"/>
    </row>
    <row r="115" spans="1:40" s="1" customFormat="1">
      <c r="B115" s="8"/>
      <c r="C115" s="91"/>
      <c r="D115" s="42" t="s">
        <v>143</v>
      </c>
      <c r="E115" s="17"/>
      <c r="F115" s="17"/>
      <c r="G115" s="17"/>
      <c r="H115" s="114">
        <f t="shared" si="25"/>
        <v>0</v>
      </c>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68"/>
      <c r="AM115" s="13"/>
      <c r="AN115" s="13"/>
    </row>
    <row r="116" spans="1:40" s="1" customFormat="1">
      <c r="B116" s="8"/>
      <c r="C116" s="91"/>
      <c r="D116" s="42" t="s">
        <v>129</v>
      </c>
      <c r="E116" s="17"/>
      <c r="F116" s="17"/>
      <c r="G116" s="17"/>
      <c r="H116" s="114">
        <f>SUM(I116:AL116)</f>
        <v>0</v>
      </c>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68"/>
      <c r="AM116" s="13"/>
      <c r="AN116" s="13"/>
    </row>
    <row r="117" spans="1:40" s="1" customFormat="1">
      <c r="B117" s="8"/>
      <c r="C117" s="91"/>
      <c r="D117" s="42" t="s">
        <v>29</v>
      </c>
      <c r="E117" s="17"/>
      <c r="F117" s="17"/>
      <c r="G117" s="17"/>
      <c r="H117" s="114">
        <f>SUM(I117:AL117)</f>
        <v>0</v>
      </c>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68"/>
      <c r="AM117" s="13"/>
      <c r="AN117" s="13"/>
    </row>
    <row r="118" spans="1:40" s="1" customFormat="1">
      <c r="B118" s="8"/>
      <c r="C118" s="91"/>
      <c r="D118" s="42"/>
      <c r="E118" s="17"/>
      <c r="F118" s="17"/>
      <c r="G118" s="17"/>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68"/>
      <c r="AM118" s="13"/>
      <c r="AN118" s="13"/>
    </row>
    <row r="119" spans="1:40" s="19" customFormat="1">
      <c r="B119" s="12"/>
      <c r="C119" s="94" t="s">
        <v>117</v>
      </c>
      <c r="D119" s="99"/>
      <c r="E119" s="99"/>
      <c r="F119" s="99"/>
      <c r="G119" s="99"/>
      <c r="H119" s="136">
        <f>SUM(I119:AL119)</f>
        <v>0</v>
      </c>
      <c r="I119" s="136">
        <f>SUM(I111:I118)</f>
        <v>0</v>
      </c>
      <c r="J119" s="136">
        <f>SUM(J111:J118)</f>
        <v>0</v>
      </c>
      <c r="K119" s="136">
        <f t="shared" ref="K119:AL119" si="26">SUM(K111:K118)</f>
        <v>0</v>
      </c>
      <c r="L119" s="136">
        <f t="shared" si="26"/>
        <v>0</v>
      </c>
      <c r="M119" s="136">
        <f t="shared" si="26"/>
        <v>0</v>
      </c>
      <c r="N119" s="136">
        <f t="shared" si="26"/>
        <v>0</v>
      </c>
      <c r="O119" s="136">
        <f t="shared" si="26"/>
        <v>0</v>
      </c>
      <c r="P119" s="136">
        <f t="shared" si="26"/>
        <v>0</v>
      </c>
      <c r="Q119" s="136">
        <f t="shared" si="26"/>
        <v>0</v>
      </c>
      <c r="R119" s="136">
        <f t="shared" si="26"/>
        <v>0</v>
      </c>
      <c r="S119" s="136">
        <f t="shared" si="26"/>
        <v>0</v>
      </c>
      <c r="T119" s="136">
        <f t="shared" si="26"/>
        <v>0</v>
      </c>
      <c r="U119" s="136">
        <f t="shared" si="26"/>
        <v>0</v>
      </c>
      <c r="V119" s="136">
        <f t="shared" si="26"/>
        <v>0</v>
      </c>
      <c r="W119" s="136">
        <f t="shared" si="26"/>
        <v>0</v>
      </c>
      <c r="X119" s="136">
        <f t="shared" si="26"/>
        <v>0</v>
      </c>
      <c r="Y119" s="136">
        <f t="shared" si="26"/>
        <v>0</v>
      </c>
      <c r="Z119" s="136">
        <f t="shared" si="26"/>
        <v>0</v>
      </c>
      <c r="AA119" s="136">
        <f t="shared" si="26"/>
        <v>0</v>
      </c>
      <c r="AB119" s="136">
        <f t="shared" si="26"/>
        <v>0</v>
      </c>
      <c r="AC119" s="136">
        <f t="shared" si="26"/>
        <v>0</v>
      </c>
      <c r="AD119" s="136">
        <f t="shared" si="26"/>
        <v>0</v>
      </c>
      <c r="AE119" s="136">
        <f t="shared" si="26"/>
        <v>0</v>
      </c>
      <c r="AF119" s="136">
        <f t="shared" si="26"/>
        <v>0</v>
      </c>
      <c r="AG119" s="136">
        <f t="shared" si="26"/>
        <v>0</v>
      </c>
      <c r="AH119" s="136">
        <f t="shared" si="26"/>
        <v>0</v>
      </c>
      <c r="AI119" s="136">
        <f t="shared" si="26"/>
        <v>0</v>
      </c>
      <c r="AJ119" s="136">
        <f t="shared" si="26"/>
        <v>0</v>
      </c>
      <c r="AK119" s="136">
        <f t="shared" si="26"/>
        <v>0</v>
      </c>
      <c r="AL119" s="100">
        <f t="shared" si="26"/>
        <v>0</v>
      </c>
      <c r="AM119" s="20"/>
      <c r="AN119" s="20"/>
    </row>
    <row r="120" spans="1:40" s="19" customFormat="1">
      <c r="B120" s="12"/>
      <c r="C120" s="94" t="s">
        <v>145</v>
      </c>
      <c r="D120" s="99"/>
      <c r="E120" s="99"/>
      <c r="F120" s="99"/>
      <c r="G120" s="99"/>
      <c r="H120" s="136">
        <f>SUM(I120:AL120)</f>
        <v>0</v>
      </c>
      <c r="I120" s="136">
        <f t="shared" ref="I120:AL120" si="27">SUM(I51,I61,I71,I81,I91,I98,I101,I105,I110,I119)</f>
        <v>0</v>
      </c>
      <c r="J120" s="136">
        <f t="shared" si="27"/>
        <v>0</v>
      </c>
      <c r="K120" s="136">
        <f t="shared" si="27"/>
        <v>0</v>
      </c>
      <c r="L120" s="136">
        <f t="shared" si="27"/>
        <v>0</v>
      </c>
      <c r="M120" s="136">
        <f t="shared" si="27"/>
        <v>0</v>
      </c>
      <c r="N120" s="136">
        <f t="shared" si="27"/>
        <v>0</v>
      </c>
      <c r="O120" s="136">
        <f t="shared" si="27"/>
        <v>0</v>
      </c>
      <c r="P120" s="136">
        <f t="shared" si="27"/>
        <v>0</v>
      </c>
      <c r="Q120" s="136">
        <f t="shared" si="27"/>
        <v>0</v>
      </c>
      <c r="R120" s="136">
        <f t="shared" si="27"/>
        <v>0</v>
      </c>
      <c r="S120" s="136">
        <f t="shared" si="27"/>
        <v>0</v>
      </c>
      <c r="T120" s="136">
        <f t="shared" si="27"/>
        <v>0</v>
      </c>
      <c r="U120" s="136">
        <f t="shared" si="27"/>
        <v>0</v>
      </c>
      <c r="V120" s="136">
        <f t="shared" si="27"/>
        <v>0</v>
      </c>
      <c r="W120" s="136">
        <f t="shared" si="27"/>
        <v>0</v>
      </c>
      <c r="X120" s="136">
        <f t="shared" si="27"/>
        <v>0</v>
      </c>
      <c r="Y120" s="136">
        <f t="shared" si="27"/>
        <v>0</v>
      </c>
      <c r="Z120" s="136">
        <f t="shared" si="27"/>
        <v>0</v>
      </c>
      <c r="AA120" s="136">
        <f t="shared" si="27"/>
        <v>0</v>
      </c>
      <c r="AB120" s="136">
        <f t="shared" si="27"/>
        <v>0</v>
      </c>
      <c r="AC120" s="136">
        <f t="shared" si="27"/>
        <v>0</v>
      </c>
      <c r="AD120" s="136">
        <f t="shared" si="27"/>
        <v>0</v>
      </c>
      <c r="AE120" s="136">
        <f t="shared" si="27"/>
        <v>0</v>
      </c>
      <c r="AF120" s="136">
        <f t="shared" si="27"/>
        <v>0</v>
      </c>
      <c r="AG120" s="136">
        <f t="shared" si="27"/>
        <v>0</v>
      </c>
      <c r="AH120" s="136">
        <f t="shared" si="27"/>
        <v>0</v>
      </c>
      <c r="AI120" s="136">
        <f t="shared" si="27"/>
        <v>0</v>
      </c>
      <c r="AJ120" s="136">
        <f t="shared" si="27"/>
        <v>0</v>
      </c>
      <c r="AK120" s="136">
        <f t="shared" si="27"/>
        <v>0</v>
      </c>
      <c r="AL120" s="100">
        <f t="shared" si="27"/>
        <v>0</v>
      </c>
      <c r="AM120" s="20"/>
      <c r="AN120" s="20"/>
    </row>
    <row r="121" spans="1:40" s="19" customFormat="1">
      <c r="B121" s="12"/>
      <c r="C121" s="94" t="s">
        <v>146</v>
      </c>
      <c r="D121" s="101"/>
      <c r="E121" s="101"/>
      <c r="F121" s="101"/>
      <c r="G121" s="101"/>
      <c r="H121" s="137"/>
      <c r="I121" s="89">
        <f>H122</f>
        <v>0</v>
      </c>
      <c r="J121" s="89">
        <f t="shared" ref="J121:AK121" si="28">I122</f>
        <v>0</v>
      </c>
      <c r="K121" s="89">
        <f t="shared" si="28"/>
        <v>0</v>
      </c>
      <c r="L121" s="89">
        <f t="shared" si="28"/>
        <v>0</v>
      </c>
      <c r="M121" s="89">
        <f t="shared" si="28"/>
        <v>0</v>
      </c>
      <c r="N121" s="89">
        <f t="shared" si="28"/>
        <v>0</v>
      </c>
      <c r="O121" s="89">
        <f t="shared" si="28"/>
        <v>0</v>
      </c>
      <c r="P121" s="89">
        <f t="shared" si="28"/>
        <v>0</v>
      </c>
      <c r="Q121" s="89">
        <f t="shared" si="28"/>
        <v>0</v>
      </c>
      <c r="R121" s="89">
        <f t="shared" si="28"/>
        <v>0</v>
      </c>
      <c r="S121" s="89">
        <f t="shared" si="28"/>
        <v>0</v>
      </c>
      <c r="T121" s="89">
        <f t="shared" si="28"/>
        <v>0</v>
      </c>
      <c r="U121" s="89">
        <f t="shared" si="28"/>
        <v>0</v>
      </c>
      <c r="V121" s="89">
        <f t="shared" si="28"/>
        <v>0</v>
      </c>
      <c r="W121" s="89">
        <f t="shared" si="28"/>
        <v>0</v>
      </c>
      <c r="X121" s="89">
        <f t="shared" si="28"/>
        <v>0</v>
      </c>
      <c r="Y121" s="89">
        <f t="shared" si="28"/>
        <v>0</v>
      </c>
      <c r="Z121" s="89">
        <f t="shared" si="28"/>
        <v>0</v>
      </c>
      <c r="AA121" s="89">
        <f t="shared" si="28"/>
        <v>0</v>
      </c>
      <c r="AB121" s="89">
        <f t="shared" si="28"/>
        <v>0</v>
      </c>
      <c r="AC121" s="89">
        <f t="shared" si="28"/>
        <v>0</v>
      </c>
      <c r="AD121" s="89">
        <f t="shared" si="28"/>
        <v>0</v>
      </c>
      <c r="AE121" s="89">
        <f t="shared" si="28"/>
        <v>0</v>
      </c>
      <c r="AF121" s="89">
        <f t="shared" si="28"/>
        <v>0</v>
      </c>
      <c r="AG121" s="89">
        <f t="shared" si="28"/>
        <v>0</v>
      </c>
      <c r="AH121" s="89">
        <f t="shared" si="28"/>
        <v>0</v>
      </c>
      <c r="AI121" s="89">
        <f t="shared" si="28"/>
        <v>0</v>
      </c>
      <c r="AJ121" s="89">
        <f t="shared" si="28"/>
        <v>0</v>
      </c>
      <c r="AK121" s="89">
        <f t="shared" si="28"/>
        <v>0</v>
      </c>
      <c r="AL121" s="95">
        <f>AK122</f>
        <v>0</v>
      </c>
      <c r="AM121" s="20"/>
      <c r="AN121" s="20"/>
    </row>
    <row r="122" spans="1:40" s="19" customFormat="1">
      <c r="B122" s="12"/>
      <c r="C122" s="94" t="s">
        <v>147</v>
      </c>
      <c r="D122" s="102"/>
      <c r="E122" s="102"/>
      <c r="F122" s="102"/>
      <c r="G122" s="102"/>
      <c r="H122" s="138"/>
      <c r="I122" s="136">
        <f>SUM(I120:I121)</f>
        <v>0</v>
      </c>
      <c r="J122" s="136">
        <f t="shared" ref="J122:AK122" si="29">SUM(J120:J121)</f>
        <v>0</v>
      </c>
      <c r="K122" s="136">
        <f t="shared" si="29"/>
        <v>0</v>
      </c>
      <c r="L122" s="136">
        <f t="shared" si="29"/>
        <v>0</v>
      </c>
      <c r="M122" s="136">
        <f t="shared" si="29"/>
        <v>0</v>
      </c>
      <c r="N122" s="136">
        <f t="shared" si="29"/>
        <v>0</v>
      </c>
      <c r="O122" s="136">
        <f t="shared" si="29"/>
        <v>0</v>
      </c>
      <c r="P122" s="136">
        <f t="shared" si="29"/>
        <v>0</v>
      </c>
      <c r="Q122" s="136">
        <f t="shared" si="29"/>
        <v>0</v>
      </c>
      <c r="R122" s="136">
        <f t="shared" si="29"/>
        <v>0</v>
      </c>
      <c r="S122" s="136">
        <f t="shared" si="29"/>
        <v>0</v>
      </c>
      <c r="T122" s="136">
        <f t="shared" si="29"/>
        <v>0</v>
      </c>
      <c r="U122" s="136">
        <f t="shared" si="29"/>
        <v>0</v>
      </c>
      <c r="V122" s="136">
        <f t="shared" si="29"/>
        <v>0</v>
      </c>
      <c r="W122" s="136">
        <f t="shared" si="29"/>
        <v>0</v>
      </c>
      <c r="X122" s="136">
        <f t="shared" si="29"/>
        <v>0</v>
      </c>
      <c r="Y122" s="136">
        <f t="shared" si="29"/>
        <v>0</v>
      </c>
      <c r="Z122" s="136">
        <f t="shared" si="29"/>
        <v>0</v>
      </c>
      <c r="AA122" s="136">
        <f t="shared" si="29"/>
        <v>0</v>
      </c>
      <c r="AB122" s="136">
        <f t="shared" si="29"/>
        <v>0</v>
      </c>
      <c r="AC122" s="136">
        <f t="shared" si="29"/>
        <v>0</v>
      </c>
      <c r="AD122" s="136">
        <f t="shared" si="29"/>
        <v>0</v>
      </c>
      <c r="AE122" s="136">
        <f t="shared" si="29"/>
        <v>0</v>
      </c>
      <c r="AF122" s="136">
        <f t="shared" si="29"/>
        <v>0</v>
      </c>
      <c r="AG122" s="136">
        <f t="shared" si="29"/>
        <v>0</v>
      </c>
      <c r="AH122" s="136">
        <f t="shared" si="29"/>
        <v>0</v>
      </c>
      <c r="AI122" s="136">
        <f t="shared" si="29"/>
        <v>0</v>
      </c>
      <c r="AJ122" s="136">
        <f t="shared" si="29"/>
        <v>0</v>
      </c>
      <c r="AK122" s="136">
        <f t="shared" si="29"/>
        <v>0</v>
      </c>
      <c r="AL122" s="100">
        <f>SUM(AL120:AL121)</f>
        <v>0</v>
      </c>
      <c r="AM122" s="20"/>
      <c r="AN122" s="20"/>
    </row>
    <row r="123" spans="1:40" s="21" customFormat="1">
      <c r="A123" s="19"/>
      <c r="B123" s="12"/>
      <c r="C123" s="33" t="s">
        <v>116</v>
      </c>
      <c r="D123" s="33"/>
      <c r="E123" s="33"/>
      <c r="F123" s="32"/>
      <c r="G123" s="32"/>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37"/>
      <c r="AM123" s="20"/>
      <c r="AN123" s="20"/>
    </row>
    <row r="124" spans="1:40" s="21" customFormat="1">
      <c r="A124" s="19"/>
      <c r="B124" s="12"/>
      <c r="C124" s="33" t="s">
        <v>171</v>
      </c>
      <c r="D124" s="33"/>
      <c r="E124" s="33"/>
      <c r="F124" s="32"/>
      <c r="G124" s="32"/>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36"/>
      <c r="AM124" s="20"/>
      <c r="AN124" s="20"/>
    </row>
    <row r="125" spans="1:40" s="21" customFormat="1">
      <c r="A125" s="19"/>
      <c r="B125" s="12"/>
      <c r="C125" s="33" t="s">
        <v>181</v>
      </c>
      <c r="D125" s="33"/>
      <c r="E125" s="33"/>
      <c r="F125" s="32"/>
      <c r="G125" s="32"/>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36"/>
      <c r="AM125" s="20"/>
      <c r="AN125" s="20"/>
    </row>
    <row r="126" spans="1:40" s="21" customFormat="1">
      <c r="A126" s="19"/>
      <c r="B126" s="12"/>
      <c r="C126" s="33" t="s">
        <v>182</v>
      </c>
      <c r="D126" s="33"/>
      <c r="E126" s="33"/>
      <c r="F126" s="32"/>
      <c r="G126" s="32"/>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36"/>
      <c r="AM126" s="20"/>
      <c r="AN126" s="20"/>
    </row>
    <row r="127" spans="1:40" s="21" customFormat="1">
      <c r="A127" s="19"/>
      <c r="B127" s="12"/>
      <c r="C127" s="33" t="s">
        <v>185</v>
      </c>
      <c r="D127" s="33"/>
      <c r="E127" s="33"/>
      <c r="F127" s="32"/>
      <c r="G127" s="32"/>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36"/>
      <c r="AM127" s="20"/>
      <c r="AN127" s="20"/>
    </row>
    <row r="128" spans="1:40" s="21" customFormat="1">
      <c r="A128" s="19"/>
      <c r="B128" s="12"/>
      <c r="C128" s="33"/>
      <c r="D128" s="32"/>
      <c r="E128" s="32"/>
      <c r="F128" s="32"/>
      <c r="G128" s="32"/>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36"/>
      <c r="AM128" s="20"/>
      <c r="AN128" s="20"/>
    </row>
    <row r="129" spans="1:43" s="21" customFormat="1">
      <c r="A129" s="19"/>
      <c r="B129" s="12"/>
      <c r="C129" s="79"/>
      <c r="D129" s="83" t="s">
        <v>160</v>
      </c>
      <c r="E129" s="78"/>
      <c r="F129" s="78"/>
      <c r="G129" s="73"/>
      <c r="H129" s="139"/>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20"/>
      <c r="AN129" s="20"/>
    </row>
    <row r="130" spans="1:43" s="21" customFormat="1">
      <c r="A130" s="19"/>
      <c r="B130" s="12"/>
      <c r="C130" s="81" t="s">
        <v>157</v>
      </c>
      <c r="D130" s="78"/>
      <c r="E130" s="78"/>
      <c r="F130" s="78"/>
      <c r="G130" s="73"/>
      <c r="H130" s="140" t="str">
        <f>+IF(ISERR(XIRR(I130:AL130,I129:AL129)),"- ",XIRR(I130:AL130,I129:AL129))</f>
        <v xml:space="preserve">- </v>
      </c>
      <c r="I130" s="74">
        <f>-I111</f>
        <v>0</v>
      </c>
      <c r="J130" s="74">
        <f t="shared" ref="J130:AL130" si="30">-J117</f>
        <v>0</v>
      </c>
      <c r="K130" s="74">
        <f t="shared" si="30"/>
        <v>0</v>
      </c>
      <c r="L130" s="74">
        <f t="shared" si="30"/>
        <v>0</v>
      </c>
      <c r="M130" s="74">
        <f t="shared" si="30"/>
        <v>0</v>
      </c>
      <c r="N130" s="74">
        <f t="shared" si="30"/>
        <v>0</v>
      </c>
      <c r="O130" s="74">
        <f t="shared" si="30"/>
        <v>0</v>
      </c>
      <c r="P130" s="74">
        <f t="shared" si="30"/>
        <v>0</v>
      </c>
      <c r="Q130" s="74">
        <f t="shared" si="30"/>
        <v>0</v>
      </c>
      <c r="R130" s="74">
        <f t="shared" si="30"/>
        <v>0</v>
      </c>
      <c r="S130" s="74">
        <f t="shared" si="30"/>
        <v>0</v>
      </c>
      <c r="T130" s="74">
        <f t="shared" si="30"/>
        <v>0</v>
      </c>
      <c r="U130" s="74">
        <f t="shared" si="30"/>
        <v>0</v>
      </c>
      <c r="V130" s="74">
        <f t="shared" si="30"/>
        <v>0</v>
      </c>
      <c r="W130" s="74">
        <f t="shared" si="30"/>
        <v>0</v>
      </c>
      <c r="X130" s="74">
        <f t="shared" si="30"/>
        <v>0</v>
      </c>
      <c r="Y130" s="74">
        <f t="shared" si="30"/>
        <v>0</v>
      </c>
      <c r="Z130" s="74">
        <f t="shared" si="30"/>
        <v>0</v>
      </c>
      <c r="AA130" s="74">
        <f t="shared" si="30"/>
        <v>0</v>
      </c>
      <c r="AB130" s="74">
        <f t="shared" si="30"/>
        <v>0</v>
      </c>
      <c r="AC130" s="74">
        <f t="shared" si="30"/>
        <v>0</v>
      </c>
      <c r="AD130" s="74">
        <f t="shared" si="30"/>
        <v>0</v>
      </c>
      <c r="AE130" s="74">
        <f t="shared" si="30"/>
        <v>0</v>
      </c>
      <c r="AF130" s="74">
        <f t="shared" si="30"/>
        <v>0</v>
      </c>
      <c r="AG130" s="74">
        <f t="shared" si="30"/>
        <v>0</v>
      </c>
      <c r="AH130" s="74">
        <f t="shared" si="30"/>
        <v>0</v>
      </c>
      <c r="AI130" s="74">
        <f t="shared" si="30"/>
        <v>0</v>
      </c>
      <c r="AJ130" s="74">
        <f t="shared" si="30"/>
        <v>0</v>
      </c>
      <c r="AK130" s="74">
        <f t="shared" si="30"/>
        <v>0</v>
      </c>
      <c r="AL130" s="74">
        <f t="shared" si="30"/>
        <v>0</v>
      </c>
      <c r="AM130" s="20"/>
      <c r="AN130" s="20"/>
    </row>
    <row r="131" spans="1:43" s="21" customFormat="1">
      <c r="A131" s="19"/>
      <c r="B131" s="12"/>
      <c r="C131" s="33" t="s">
        <v>161</v>
      </c>
      <c r="D131" s="32"/>
      <c r="E131" s="32"/>
      <c r="F131" s="32"/>
      <c r="G131" s="32"/>
      <c r="H131" s="14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20"/>
      <c r="AN131" s="20"/>
    </row>
    <row r="132" spans="1:43" s="21" customFormat="1">
      <c r="A132" s="19"/>
      <c r="B132" s="12"/>
      <c r="C132" s="33" t="s">
        <v>184</v>
      </c>
      <c r="D132" s="32"/>
      <c r="E132" s="32"/>
      <c r="F132" s="32"/>
      <c r="G132" s="32"/>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36"/>
      <c r="AM132" s="20"/>
      <c r="AN132" s="20"/>
    </row>
    <row r="133" spans="1:43" s="21" customFormat="1">
      <c r="A133" s="19"/>
      <c r="B133" s="12"/>
      <c r="C133" s="79"/>
      <c r="D133" s="82" t="s">
        <v>138</v>
      </c>
      <c r="E133" s="78"/>
      <c r="F133" s="78"/>
      <c r="G133" s="73"/>
      <c r="H133" s="139"/>
      <c r="I133" s="74">
        <f t="shared" ref="I133:AL133" si="31">I120-SUM(I113,I114)</f>
        <v>0</v>
      </c>
      <c r="J133" s="74">
        <f t="shared" si="31"/>
        <v>0</v>
      </c>
      <c r="K133" s="74">
        <f t="shared" si="31"/>
        <v>0</v>
      </c>
      <c r="L133" s="74">
        <f t="shared" si="31"/>
        <v>0</v>
      </c>
      <c r="M133" s="74">
        <f t="shared" si="31"/>
        <v>0</v>
      </c>
      <c r="N133" s="74">
        <f t="shared" si="31"/>
        <v>0</v>
      </c>
      <c r="O133" s="74">
        <f t="shared" si="31"/>
        <v>0</v>
      </c>
      <c r="P133" s="74">
        <f t="shared" si="31"/>
        <v>0</v>
      </c>
      <c r="Q133" s="74">
        <f t="shared" si="31"/>
        <v>0</v>
      </c>
      <c r="R133" s="74">
        <f t="shared" si="31"/>
        <v>0</v>
      </c>
      <c r="S133" s="74">
        <f t="shared" si="31"/>
        <v>0</v>
      </c>
      <c r="T133" s="74">
        <f t="shared" si="31"/>
        <v>0</v>
      </c>
      <c r="U133" s="74">
        <f t="shared" si="31"/>
        <v>0</v>
      </c>
      <c r="V133" s="74">
        <f t="shared" si="31"/>
        <v>0</v>
      </c>
      <c r="W133" s="74">
        <f t="shared" si="31"/>
        <v>0</v>
      </c>
      <c r="X133" s="74">
        <f t="shared" si="31"/>
        <v>0</v>
      </c>
      <c r="Y133" s="74">
        <f t="shared" si="31"/>
        <v>0</v>
      </c>
      <c r="Z133" s="74">
        <f t="shared" si="31"/>
        <v>0</v>
      </c>
      <c r="AA133" s="74">
        <f t="shared" si="31"/>
        <v>0</v>
      </c>
      <c r="AB133" s="74">
        <f t="shared" si="31"/>
        <v>0</v>
      </c>
      <c r="AC133" s="74">
        <f t="shared" si="31"/>
        <v>0</v>
      </c>
      <c r="AD133" s="74">
        <f t="shared" si="31"/>
        <v>0</v>
      </c>
      <c r="AE133" s="74">
        <f t="shared" si="31"/>
        <v>0</v>
      </c>
      <c r="AF133" s="74">
        <f t="shared" si="31"/>
        <v>0</v>
      </c>
      <c r="AG133" s="74">
        <f t="shared" si="31"/>
        <v>0</v>
      </c>
      <c r="AH133" s="74">
        <f t="shared" si="31"/>
        <v>0</v>
      </c>
      <c r="AI133" s="74">
        <f t="shared" si="31"/>
        <v>0</v>
      </c>
      <c r="AJ133" s="74">
        <f t="shared" si="31"/>
        <v>0</v>
      </c>
      <c r="AK133" s="74">
        <f t="shared" si="31"/>
        <v>0</v>
      </c>
      <c r="AL133" s="74">
        <f t="shared" si="31"/>
        <v>0</v>
      </c>
      <c r="AM133" s="20"/>
      <c r="AN133" s="20"/>
    </row>
    <row r="134" spans="1:43" s="21" customFormat="1">
      <c r="A134" s="19"/>
      <c r="B134" s="12"/>
      <c r="C134" s="80"/>
      <c r="D134" s="82" t="s">
        <v>162</v>
      </c>
      <c r="E134" s="78"/>
      <c r="F134" s="78"/>
      <c r="G134" s="73"/>
      <c r="H134" s="142"/>
      <c r="I134" s="74">
        <f t="shared" ref="I134:AL134" si="32">-SUM(I113,I114)</f>
        <v>0</v>
      </c>
      <c r="J134" s="74">
        <f t="shared" si="32"/>
        <v>0</v>
      </c>
      <c r="K134" s="74">
        <f t="shared" si="32"/>
        <v>0</v>
      </c>
      <c r="L134" s="74">
        <f t="shared" si="32"/>
        <v>0</v>
      </c>
      <c r="M134" s="74">
        <f t="shared" si="32"/>
        <v>0</v>
      </c>
      <c r="N134" s="74">
        <f t="shared" si="32"/>
        <v>0</v>
      </c>
      <c r="O134" s="74">
        <f t="shared" si="32"/>
        <v>0</v>
      </c>
      <c r="P134" s="74">
        <f t="shared" si="32"/>
        <v>0</v>
      </c>
      <c r="Q134" s="74">
        <f t="shared" si="32"/>
        <v>0</v>
      </c>
      <c r="R134" s="74">
        <f t="shared" si="32"/>
        <v>0</v>
      </c>
      <c r="S134" s="74">
        <f t="shared" si="32"/>
        <v>0</v>
      </c>
      <c r="T134" s="74">
        <f t="shared" si="32"/>
        <v>0</v>
      </c>
      <c r="U134" s="74">
        <f t="shared" si="32"/>
        <v>0</v>
      </c>
      <c r="V134" s="74">
        <f t="shared" si="32"/>
        <v>0</v>
      </c>
      <c r="W134" s="74">
        <f t="shared" si="32"/>
        <v>0</v>
      </c>
      <c r="X134" s="74">
        <f t="shared" si="32"/>
        <v>0</v>
      </c>
      <c r="Y134" s="74">
        <f t="shared" si="32"/>
        <v>0</v>
      </c>
      <c r="Z134" s="74">
        <f t="shared" si="32"/>
        <v>0</v>
      </c>
      <c r="AA134" s="74">
        <f t="shared" si="32"/>
        <v>0</v>
      </c>
      <c r="AB134" s="74">
        <f t="shared" si="32"/>
        <v>0</v>
      </c>
      <c r="AC134" s="74">
        <f t="shared" si="32"/>
        <v>0</v>
      </c>
      <c r="AD134" s="74">
        <f t="shared" si="32"/>
        <v>0</v>
      </c>
      <c r="AE134" s="74">
        <f t="shared" si="32"/>
        <v>0</v>
      </c>
      <c r="AF134" s="74">
        <f t="shared" si="32"/>
        <v>0</v>
      </c>
      <c r="AG134" s="74">
        <f t="shared" si="32"/>
        <v>0</v>
      </c>
      <c r="AH134" s="74">
        <f t="shared" si="32"/>
        <v>0</v>
      </c>
      <c r="AI134" s="74">
        <f t="shared" si="32"/>
        <v>0</v>
      </c>
      <c r="AJ134" s="74">
        <f t="shared" si="32"/>
        <v>0</v>
      </c>
      <c r="AK134" s="74">
        <f t="shared" si="32"/>
        <v>0</v>
      </c>
      <c r="AL134" s="74">
        <f t="shared" si="32"/>
        <v>0</v>
      </c>
      <c r="AM134" s="20"/>
      <c r="AN134" s="20"/>
    </row>
    <row r="135" spans="1:43" s="21" customFormat="1">
      <c r="A135" s="19"/>
      <c r="B135" s="12"/>
      <c r="C135" s="81" t="s">
        <v>186</v>
      </c>
      <c r="D135" s="77"/>
      <c r="E135" s="78"/>
      <c r="F135" s="78"/>
      <c r="G135" s="73"/>
      <c r="H135" s="143">
        <f>+IF(ISERR(MIN(I135:AL135)),"-",MIN(I135:AL135))</f>
        <v>0</v>
      </c>
      <c r="I135" s="76" t="str">
        <f>+IF(ISERR(I133/I134),"- ",I133/I134)</f>
        <v xml:space="preserve">- </v>
      </c>
      <c r="J135" s="76" t="str">
        <f t="shared" ref="J135:AK135" si="33">+IF(ISERR(J133/J134),"- ",J133/J134)</f>
        <v xml:space="preserve">- </v>
      </c>
      <c r="K135" s="76" t="str">
        <f t="shared" si="33"/>
        <v xml:space="preserve">- </v>
      </c>
      <c r="L135" s="76" t="str">
        <f t="shared" si="33"/>
        <v xml:space="preserve">- </v>
      </c>
      <c r="M135" s="76" t="str">
        <f t="shared" si="33"/>
        <v xml:space="preserve">- </v>
      </c>
      <c r="N135" s="76" t="str">
        <f t="shared" si="33"/>
        <v xml:space="preserve">- </v>
      </c>
      <c r="O135" s="76" t="str">
        <f t="shared" si="33"/>
        <v xml:space="preserve">- </v>
      </c>
      <c r="P135" s="76" t="str">
        <f t="shared" si="33"/>
        <v xml:space="preserve">- </v>
      </c>
      <c r="Q135" s="76" t="str">
        <f t="shared" si="33"/>
        <v xml:space="preserve">- </v>
      </c>
      <c r="R135" s="76" t="str">
        <f t="shared" si="33"/>
        <v xml:space="preserve">- </v>
      </c>
      <c r="S135" s="76" t="str">
        <f t="shared" si="33"/>
        <v xml:space="preserve">- </v>
      </c>
      <c r="T135" s="76" t="str">
        <f t="shared" si="33"/>
        <v xml:space="preserve">- </v>
      </c>
      <c r="U135" s="76" t="str">
        <f t="shared" si="33"/>
        <v xml:space="preserve">- </v>
      </c>
      <c r="V135" s="76" t="str">
        <f t="shared" si="33"/>
        <v xml:space="preserve">- </v>
      </c>
      <c r="W135" s="76" t="str">
        <f t="shared" si="33"/>
        <v xml:space="preserve">- </v>
      </c>
      <c r="X135" s="76" t="str">
        <f t="shared" si="33"/>
        <v xml:space="preserve">- </v>
      </c>
      <c r="Y135" s="76" t="str">
        <f t="shared" si="33"/>
        <v xml:space="preserve">- </v>
      </c>
      <c r="Z135" s="76" t="str">
        <f t="shared" si="33"/>
        <v xml:space="preserve">- </v>
      </c>
      <c r="AA135" s="76" t="str">
        <f t="shared" si="33"/>
        <v xml:space="preserve">- </v>
      </c>
      <c r="AB135" s="76" t="str">
        <f t="shared" si="33"/>
        <v xml:space="preserve">- </v>
      </c>
      <c r="AC135" s="76" t="str">
        <f t="shared" si="33"/>
        <v xml:space="preserve">- </v>
      </c>
      <c r="AD135" s="76" t="str">
        <f t="shared" si="33"/>
        <v xml:space="preserve">- </v>
      </c>
      <c r="AE135" s="76" t="str">
        <f t="shared" si="33"/>
        <v xml:space="preserve">- </v>
      </c>
      <c r="AF135" s="76" t="str">
        <f t="shared" si="33"/>
        <v xml:space="preserve">- </v>
      </c>
      <c r="AG135" s="76" t="str">
        <f t="shared" si="33"/>
        <v xml:space="preserve">- </v>
      </c>
      <c r="AH135" s="76" t="str">
        <f t="shared" si="33"/>
        <v xml:space="preserve">- </v>
      </c>
      <c r="AI135" s="76" t="str">
        <f t="shared" si="33"/>
        <v xml:space="preserve">- </v>
      </c>
      <c r="AJ135" s="76" t="str">
        <f t="shared" si="33"/>
        <v xml:space="preserve">- </v>
      </c>
      <c r="AK135" s="76" t="str">
        <f t="shared" si="33"/>
        <v xml:space="preserve">- </v>
      </c>
      <c r="AL135" s="76" t="str">
        <f>+IF(ISERR(AL133/AL134),"- ",AL133/AL134)</f>
        <v xml:space="preserve">- </v>
      </c>
      <c r="AM135" s="20"/>
      <c r="AN135" s="20"/>
    </row>
    <row r="136" spans="1:43" s="21" customFormat="1">
      <c r="A136" s="19"/>
      <c r="B136" s="12"/>
      <c r="C136" s="33"/>
      <c r="D136" s="32"/>
      <c r="E136" s="32"/>
      <c r="F136" s="32"/>
      <c r="G136" s="32"/>
      <c r="H136" s="121"/>
      <c r="I136" s="75"/>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36"/>
      <c r="AM136" s="20"/>
      <c r="AN136" s="20"/>
    </row>
    <row r="137" spans="1:43">
      <c r="B137" s="8"/>
      <c r="C137" s="50" t="s">
        <v>166</v>
      </c>
      <c r="D137" s="8"/>
      <c r="E137" s="8"/>
      <c r="F137" s="8"/>
      <c r="G137" s="8"/>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1" t="s">
        <v>11</v>
      </c>
      <c r="AM137" s="13"/>
      <c r="AN137" s="13"/>
      <c r="AP137"/>
      <c r="AQ137"/>
    </row>
    <row r="138" spans="1:43">
      <c r="B138" s="67"/>
      <c r="C138" s="3"/>
      <c r="D138" s="5"/>
      <c r="E138" s="5"/>
      <c r="F138" s="5"/>
      <c r="G138" s="5"/>
      <c r="H138" s="66" t="s">
        <v>1</v>
      </c>
      <c r="I138" s="66" t="s">
        <v>83</v>
      </c>
      <c r="J138" s="66" t="s">
        <v>84</v>
      </c>
      <c r="K138" s="66" t="s">
        <v>85</v>
      </c>
      <c r="L138" s="66" t="s">
        <v>86</v>
      </c>
      <c r="M138" s="66" t="s">
        <v>87</v>
      </c>
      <c r="N138" s="66" t="s">
        <v>88</v>
      </c>
      <c r="O138" s="66" t="s">
        <v>89</v>
      </c>
      <c r="P138" s="66" t="s">
        <v>90</v>
      </c>
      <c r="Q138" s="66" t="s">
        <v>91</v>
      </c>
      <c r="R138" s="66" t="s">
        <v>92</v>
      </c>
      <c r="S138" s="66" t="s">
        <v>93</v>
      </c>
      <c r="T138" s="66" t="s">
        <v>94</v>
      </c>
      <c r="U138" s="66" t="s">
        <v>95</v>
      </c>
      <c r="V138" s="66" t="s">
        <v>96</v>
      </c>
      <c r="W138" s="66" t="s">
        <v>97</v>
      </c>
      <c r="X138" s="66" t="s">
        <v>98</v>
      </c>
      <c r="Y138" s="66" t="s">
        <v>99</v>
      </c>
      <c r="Z138" s="66" t="s">
        <v>100</v>
      </c>
      <c r="AA138" s="66" t="s">
        <v>101</v>
      </c>
      <c r="AB138" s="66" t="s">
        <v>102</v>
      </c>
      <c r="AC138" s="66" t="s">
        <v>103</v>
      </c>
      <c r="AD138" s="66" t="s">
        <v>104</v>
      </c>
      <c r="AE138" s="66" t="s">
        <v>105</v>
      </c>
      <c r="AF138" s="66" t="s">
        <v>106</v>
      </c>
      <c r="AG138" s="66" t="s">
        <v>107</v>
      </c>
      <c r="AH138" s="66" t="s">
        <v>108</v>
      </c>
      <c r="AI138" s="66" t="s">
        <v>109</v>
      </c>
      <c r="AJ138" s="66" t="s">
        <v>110</v>
      </c>
      <c r="AK138" s="66" t="s">
        <v>111</v>
      </c>
      <c r="AL138" s="63" t="s">
        <v>112</v>
      </c>
      <c r="AM138" s="8"/>
      <c r="AN138" s="8"/>
      <c r="AP138"/>
      <c r="AQ138"/>
    </row>
    <row r="139" spans="1:43" s="1" customFormat="1">
      <c r="B139" s="8"/>
      <c r="C139" s="91"/>
      <c r="D139" s="15" t="s">
        <v>16</v>
      </c>
      <c r="E139" s="16"/>
      <c r="F139" s="16"/>
      <c r="G139" s="16"/>
      <c r="H139" s="145">
        <f t="shared" ref="H139:H146" si="34">SUM(I139:AL139)</f>
        <v>0</v>
      </c>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3"/>
      <c r="AN139" s="13"/>
    </row>
    <row r="140" spans="1:43" s="1" customFormat="1">
      <c r="B140" s="8"/>
      <c r="C140" s="91"/>
      <c r="D140" s="18" t="s">
        <v>174</v>
      </c>
      <c r="E140" s="14"/>
      <c r="F140" s="14"/>
      <c r="G140" s="14"/>
      <c r="H140" s="145">
        <f t="shared" si="34"/>
        <v>0</v>
      </c>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
      <c r="AN140" s="13"/>
    </row>
    <row r="141" spans="1:43" s="1" customFormat="1">
      <c r="B141" s="8"/>
      <c r="C141" s="91"/>
      <c r="D141" s="45" t="s">
        <v>173</v>
      </c>
      <c r="E141" s="46"/>
      <c r="F141" s="46"/>
      <c r="G141" s="46"/>
      <c r="H141" s="146">
        <f t="shared" si="34"/>
        <v>0</v>
      </c>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3"/>
      <c r="AN141" s="13"/>
    </row>
    <row r="142" spans="1:43" s="1" customFormat="1">
      <c r="B142" s="8"/>
      <c r="C142" s="98"/>
      <c r="D142" s="40"/>
      <c r="E142" s="16" t="s">
        <v>205</v>
      </c>
      <c r="F142" s="16"/>
      <c r="G142" s="16"/>
      <c r="H142" s="145">
        <f t="shared" si="34"/>
        <v>0</v>
      </c>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3"/>
      <c r="AN142" s="13"/>
    </row>
    <row r="143" spans="1:43" s="1" customFormat="1">
      <c r="B143" s="8"/>
      <c r="C143" s="98"/>
      <c r="D143" s="47"/>
      <c r="E143" s="42" t="s">
        <v>133</v>
      </c>
      <c r="F143" s="17"/>
      <c r="G143" s="17"/>
      <c r="H143" s="129">
        <f t="shared" si="34"/>
        <v>0</v>
      </c>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3"/>
      <c r="AN143" s="13"/>
    </row>
    <row r="144" spans="1:43" s="1" customFormat="1">
      <c r="B144" s="8"/>
      <c r="C144" s="98"/>
      <c r="D144" s="47"/>
      <c r="E144" s="14" t="s">
        <v>132</v>
      </c>
      <c r="F144" s="14"/>
      <c r="G144" s="14"/>
      <c r="H144" s="129">
        <f t="shared" si="34"/>
        <v>0</v>
      </c>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
      <c r="AN144" s="13"/>
    </row>
    <row r="145" spans="2:40" s="1" customFormat="1">
      <c r="B145" s="8"/>
      <c r="C145" s="98"/>
      <c r="D145" s="41" t="s">
        <v>131</v>
      </c>
      <c r="E145" s="26"/>
      <c r="F145" s="26"/>
      <c r="G145" s="26"/>
      <c r="H145" s="147">
        <f t="shared" si="34"/>
        <v>0</v>
      </c>
      <c r="I145" s="147">
        <f>SUM(I142:I144)</f>
        <v>0</v>
      </c>
      <c r="J145" s="147">
        <f t="shared" ref="J145:AL145" si="35">SUM(J142:J144)</f>
        <v>0</v>
      </c>
      <c r="K145" s="147">
        <f t="shared" si="35"/>
        <v>0</v>
      </c>
      <c r="L145" s="147">
        <f t="shared" si="35"/>
        <v>0</v>
      </c>
      <c r="M145" s="147">
        <f t="shared" si="35"/>
        <v>0</v>
      </c>
      <c r="N145" s="147">
        <f t="shared" si="35"/>
        <v>0</v>
      </c>
      <c r="O145" s="147">
        <f t="shared" si="35"/>
        <v>0</v>
      </c>
      <c r="P145" s="147">
        <f t="shared" si="35"/>
        <v>0</v>
      </c>
      <c r="Q145" s="147">
        <f t="shared" si="35"/>
        <v>0</v>
      </c>
      <c r="R145" s="147">
        <f t="shared" si="35"/>
        <v>0</v>
      </c>
      <c r="S145" s="147">
        <f t="shared" si="35"/>
        <v>0</v>
      </c>
      <c r="T145" s="147">
        <f t="shared" si="35"/>
        <v>0</v>
      </c>
      <c r="U145" s="147">
        <f t="shared" si="35"/>
        <v>0</v>
      </c>
      <c r="V145" s="147">
        <f t="shared" si="35"/>
        <v>0</v>
      </c>
      <c r="W145" s="147">
        <f t="shared" si="35"/>
        <v>0</v>
      </c>
      <c r="X145" s="147">
        <f t="shared" si="35"/>
        <v>0</v>
      </c>
      <c r="Y145" s="147">
        <f t="shared" si="35"/>
        <v>0</v>
      </c>
      <c r="Z145" s="147">
        <f t="shared" si="35"/>
        <v>0</v>
      </c>
      <c r="AA145" s="147">
        <f t="shared" si="35"/>
        <v>0</v>
      </c>
      <c r="AB145" s="147">
        <f t="shared" si="35"/>
        <v>0</v>
      </c>
      <c r="AC145" s="147">
        <f t="shared" si="35"/>
        <v>0</v>
      </c>
      <c r="AD145" s="147">
        <f t="shared" si="35"/>
        <v>0</v>
      </c>
      <c r="AE145" s="147">
        <f t="shared" si="35"/>
        <v>0</v>
      </c>
      <c r="AF145" s="147">
        <f t="shared" si="35"/>
        <v>0</v>
      </c>
      <c r="AG145" s="147">
        <f t="shared" si="35"/>
        <v>0</v>
      </c>
      <c r="AH145" s="147">
        <f t="shared" si="35"/>
        <v>0</v>
      </c>
      <c r="AI145" s="147">
        <f t="shared" si="35"/>
        <v>0</v>
      </c>
      <c r="AJ145" s="147">
        <f t="shared" si="35"/>
        <v>0</v>
      </c>
      <c r="AK145" s="147">
        <f t="shared" si="35"/>
        <v>0</v>
      </c>
      <c r="AL145" s="147">
        <f t="shared" si="35"/>
        <v>0</v>
      </c>
      <c r="AM145" s="13"/>
      <c r="AN145" s="13"/>
    </row>
    <row r="146" spans="2:40" s="1" customFormat="1">
      <c r="B146" s="8"/>
      <c r="C146" s="91"/>
      <c r="D146" s="42" t="s">
        <v>134</v>
      </c>
      <c r="E146" s="17"/>
      <c r="F146" s="17"/>
      <c r="G146" s="17"/>
      <c r="H146" s="129">
        <f t="shared" si="34"/>
        <v>0</v>
      </c>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3"/>
      <c r="AN146" s="13"/>
    </row>
    <row r="147" spans="2:40" s="1" customFormat="1">
      <c r="B147" s="8"/>
      <c r="C147" s="91"/>
      <c r="D147" s="42"/>
      <c r="E147" s="17"/>
      <c r="F147" s="17"/>
      <c r="G147" s="17"/>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3"/>
      <c r="AN147" s="13"/>
    </row>
    <row r="148" spans="2:40" s="1" customFormat="1">
      <c r="B148" s="8"/>
      <c r="C148" s="91"/>
      <c r="D148" s="14"/>
      <c r="E148" s="14"/>
      <c r="F148" s="14"/>
      <c r="G148" s="14"/>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0"/>
      <c r="AL148" s="130"/>
      <c r="AM148" s="13"/>
      <c r="AN148" s="13"/>
    </row>
    <row r="149" spans="2:40" s="19" customFormat="1">
      <c r="B149" s="12"/>
      <c r="C149" s="94" t="s">
        <v>23</v>
      </c>
      <c r="D149" s="27"/>
      <c r="E149" s="28"/>
      <c r="F149" s="28"/>
      <c r="G149" s="28"/>
      <c r="H149" s="147">
        <f t="shared" ref="H149:H157" si="36">SUM(I149:AL149)</f>
        <v>0</v>
      </c>
      <c r="I149" s="147">
        <f>I139-SUM(I140,I141,I145,I146:I148)</f>
        <v>0</v>
      </c>
      <c r="J149" s="147">
        <f t="shared" ref="J149:AL149" si="37">J139-SUM(J140,J141,J145,J146:J148)</f>
        <v>0</v>
      </c>
      <c r="K149" s="147">
        <f t="shared" si="37"/>
        <v>0</v>
      </c>
      <c r="L149" s="147">
        <f t="shared" si="37"/>
        <v>0</v>
      </c>
      <c r="M149" s="147">
        <f t="shared" si="37"/>
        <v>0</v>
      </c>
      <c r="N149" s="147">
        <f t="shared" si="37"/>
        <v>0</v>
      </c>
      <c r="O149" s="147">
        <f t="shared" si="37"/>
        <v>0</v>
      </c>
      <c r="P149" s="147">
        <f t="shared" si="37"/>
        <v>0</v>
      </c>
      <c r="Q149" s="147">
        <f t="shared" si="37"/>
        <v>0</v>
      </c>
      <c r="R149" s="147">
        <f t="shared" si="37"/>
        <v>0</v>
      </c>
      <c r="S149" s="147">
        <f t="shared" si="37"/>
        <v>0</v>
      </c>
      <c r="T149" s="147">
        <f t="shared" si="37"/>
        <v>0</v>
      </c>
      <c r="U149" s="147">
        <f t="shared" si="37"/>
        <v>0</v>
      </c>
      <c r="V149" s="147">
        <f t="shared" si="37"/>
        <v>0</v>
      </c>
      <c r="W149" s="147">
        <f t="shared" si="37"/>
        <v>0</v>
      </c>
      <c r="X149" s="147">
        <f t="shared" si="37"/>
        <v>0</v>
      </c>
      <c r="Y149" s="147">
        <f t="shared" si="37"/>
        <v>0</v>
      </c>
      <c r="Z149" s="147">
        <f t="shared" si="37"/>
        <v>0</v>
      </c>
      <c r="AA149" s="147">
        <f t="shared" si="37"/>
        <v>0</v>
      </c>
      <c r="AB149" s="147">
        <f t="shared" si="37"/>
        <v>0</v>
      </c>
      <c r="AC149" s="147">
        <f t="shared" si="37"/>
        <v>0</v>
      </c>
      <c r="AD149" s="147">
        <f t="shared" si="37"/>
        <v>0</v>
      </c>
      <c r="AE149" s="147">
        <f t="shared" si="37"/>
        <v>0</v>
      </c>
      <c r="AF149" s="147">
        <f t="shared" si="37"/>
        <v>0</v>
      </c>
      <c r="AG149" s="147">
        <f t="shared" si="37"/>
        <v>0</v>
      </c>
      <c r="AH149" s="147">
        <f t="shared" si="37"/>
        <v>0</v>
      </c>
      <c r="AI149" s="147">
        <f t="shared" si="37"/>
        <v>0</v>
      </c>
      <c r="AJ149" s="147">
        <f t="shared" si="37"/>
        <v>0</v>
      </c>
      <c r="AK149" s="147">
        <f t="shared" si="37"/>
        <v>0</v>
      </c>
      <c r="AL149" s="147">
        <f t="shared" si="37"/>
        <v>0</v>
      </c>
      <c r="AM149" s="20"/>
      <c r="AN149" s="20"/>
    </row>
    <row r="150" spans="2:40" s="1" customFormat="1">
      <c r="B150" s="8"/>
      <c r="C150" s="91"/>
      <c r="D150" s="15" t="s">
        <v>16</v>
      </c>
      <c r="E150" s="16"/>
      <c r="F150" s="16"/>
      <c r="G150" s="16"/>
      <c r="H150" s="145">
        <f t="shared" si="36"/>
        <v>0</v>
      </c>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3"/>
      <c r="AN150" s="13"/>
    </row>
    <row r="151" spans="2:40" s="1" customFormat="1">
      <c r="B151" s="8"/>
      <c r="C151" s="91"/>
      <c r="D151" s="18" t="s">
        <v>174</v>
      </c>
      <c r="E151" s="14"/>
      <c r="F151" s="14"/>
      <c r="G151" s="14"/>
      <c r="H151" s="145">
        <f t="shared" si="36"/>
        <v>0</v>
      </c>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
      <c r="AN151" s="13"/>
    </row>
    <row r="152" spans="2:40" s="1" customFormat="1">
      <c r="B152" s="8"/>
      <c r="C152" s="91"/>
      <c r="D152" s="45" t="s">
        <v>173</v>
      </c>
      <c r="E152" s="46"/>
      <c r="F152" s="46"/>
      <c r="G152" s="46"/>
      <c r="H152" s="146">
        <f t="shared" si="36"/>
        <v>0</v>
      </c>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3"/>
      <c r="AN152" s="13"/>
    </row>
    <row r="153" spans="2:40" s="1" customFormat="1">
      <c r="B153" s="8"/>
      <c r="C153" s="98"/>
      <c r="D153" s="40"/>
      <c r="E153" s="16" t="s">
        <v>205</v>
      </c>
      <c r="F153" s="16"/>
      <c r="G153" s="16"/>
      <c r="H153" s="145">
        <f t="shared" si="36"/>
        <v>0</v>
      </c>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3"/>
      <c r="AN153" s="13"/>
    </row>
    <row r="154" spans="2:40" s="1" customFormat="1">
      <c r="B154" s="8"/>
      <c r="C154" s="98"/>
      <c r="D154" s="47"/>
      <c r="E154" s="42" t="s">
        <v>133</v>
      </c>
      <c r="F154" s="17"/>
      <c r="G154" s="17"/>
      <c r="H154" s="129">
        <f t="shared" si="36"/>
        <v>0</v>
      </c>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3"/>
      <c r="AN154" s="13"/>
    </row>
    <row r="155" spans="2:40" s="1" customFormat="1">
      <c r="B155" s="8"/>
      <c r="C155" s="98"/>
      <c r="D155" s="47"/>
      <c r="E155" s="14" t="s">
        <v>132</v>
      </c>
      <c r="F155" s="14"/>
      <c r="G155" s="14"/>
      <c r="H155" s="129">
        <f t="shared" si="36"/>
        <v>0</v>
      </c>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
      <c r="AN155" s="13"/>
    </row>
    <row r="156" spans="2:40" s="1" customFormat="1">
      <c r="B156" s="8"/>
      <c r="C156" s="98"/>
      <c r="D156" s="41" t="s">
        <v>131</v>
      </c>
      <c r="E156" s="26"/>
      <c r="F156" s="26"/>
      <c r="G156" s="26"/>
      <c r="H156" s="147">
        <f t="shared" si="36"/>
        <v>0</v>
      </c>
      <c r="I156" s="147">
        <f>SUM(I153:I155)</f>
        <v>0</v>
      </c>
      <c r="J156" s="147">
        <f t="shared" ref="J156:AL156" si="38">SUM(J153:J155)</f>
        <v>0</v>
      </c>
      <c r="K156" s="147">
        <f t="shared" si="38"/>
        <v>0</v>
      </c>
      <c r="L156" s="147">
        <f t="shared" si="38"/>
        <v>0</v>
      </c>
      <c r="M156" s="147">
        <f t="shared" si="38"/>
        <v>0</v>
      </c>
      <c r="N156" s="147">
        <f t="shared" si="38"/>
        <v>0</v>
      </c>
      <c r="O156" s="147">
        <f t="shared" si="38"/>
        <v>0</v>
      </c>
      <c r="P156" s="147">
        <f t="shared" si="38"/>
        <v>0</v>
      </c>
      <c r="Q156" s="147">
        <f t="shared" si="38"/>
        <v>0</v>
      </c>
      <c r="R156" s="147">
        <f t="shared" si="38"/>
        <v>0</v>
      </c>
      <c r="S156" s="147">
        <f t="shared" si="38"/>
        <v>0</v>
      </c>
      <c r="T156" s="147">
        <f t="shared" si="38"/>
        <v>0</v>
      </c>
      <c r="U156" s="147">
        <f t="shared" si="38"/>
        <v>0</v>
      </c>
      <c r="V156" s="147">
        <f t="shared" si="38"/>
        <v>0</v>
      </c>
      <c r="W156" s="147">
        <f t="shared" si="38"/>
        <v>0</v>
      </c>
      <c r="X156" s="147">
        <f t="shared" si="38"/>
        <v>0</v>
      </c>
      <c r="Y156" s="147">
        <f t="shared" si="38"/>
        <v>0</v>
      </c>
      <c r="Z156" s="147">
        <f t="shared" si="38"/>
        <v>0</v>
      </c>
      <c r="AA156" s="147">
        <f t="shared" si="38"/>
        <v>0</v>
      </c>
      <c r="AB156" s="147">
        <f t="shared" si="38"/>
        <v>0</v>
      </c>
      <c r="AC156" s="147">
        <f t="shared" si="38"/>
        <v>0</v>
      </c>
      <c r="AD156" s="147">
        <f t="shared" si="38"/>
        <v>0</v>
      </c>
      <c r="AE156" s="147">
        <f t="shared" si="38"/>
        <v>0</v>
      </c>
      <c r="AF156" s="147">
        <f t="shared" si="38"/>
        <v>0</v>
      </c>
      <c r="AG156" s="147">
        <f t="shared" si="38"/>
        <v>0</v>
      </c>
      <c r="AH156" s="147">
        <f t="shared" si="38"/>
        <v>0</v>
      </c>
      <c r="AI156" s="147">
        <f t="shared" si="38"/>
        <v>0</v>
      </c>
      <c r="AJ156" s="147">
        <f t="shared" si="38"/>
        <v>0</v>
      </c>
      <c r="AK156" s="147">
        <f t="shared" si="38"/>
        <v>0</v>
      </c>
      <c r="AL156" s="147">
        <f t="shared" si="38"/>
        <v>0</v>
      </c>
      <c r="AM156" s="13"/>
      <c r="AN156" s="13"/>
    </row>
    <row r="157" spans="2:40" s="1" customFormat="1">
      <c r="B157" s="8"/>
      <c r="C157" s="91"/>
      <c r="D157" s="42" t="s">
        <v>134</v>
      </c>
      <c r="E157" s="17"/>
      <c r="F157" s="17"/>
      <c r="G157" s="17"/>
      <c r="H157" s="129">
        <f t="shared" si="36"/>
        <v>0</v>
      </c>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3"/>
      <c r="AN157" s="13"/>
    </row>
    <row r="158" spans="2:40" s="1" customFormat="1">
      <c r="B158" s="8"/>
      <c r="C158" s="91"/>
      <c r="D158" s="42"/>
      <c r="E158" s="17"/>
      <c r="F158" s="17"/>
      <c r="G158" s="17"/>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3"/>
      <c r="AN158" s="13"/>
    </row>
    <row r="159" spans="2:40" s="1" customFormat="1">
      <c r="B159" s="8"/>
      <c r="C159" s="91"/>
      <c r="D159" s="14"/>
      <c r="E159" s="14"/>
      <c r="F159" s="14"/>
      <c r="G159" s="14"/>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
      <c r="AN159" s="13"/>
    </row>
    <row r="160" spans="2:40" s="19" customFormat="1">
      <c r="B160" s="12"/>
      <c r="C160" s="94" t="s">
        <v>175</v>
      </c>
      <c r="D160" s="27"/>
      <c r="E160" s="28"/>
      <c r="F160" s="28"/>
      <c r="G160" s="28"/>
      <c r="H160" s="147">
        <f t="shared" ref="H160:H168" si="39">SUM(I160:AL160)</f>
        <v>0</v>
      </c>
      <c r="I160" s="147">
        <f>I150-SUM(I151,I152,I156,I157:I159)</f>
        <v>0</v>
      </c>
      <c r="J160" s="147">
        <f t="shared" ref="J160:AL160" si="40">J150-SUM(J151,J152,J156,J157:J159)</f>
        <v>0</v>
      </c>
      <c r="K160" s="147">
        <f t="shared" si="40"/>
        <v>0</v>
      </c>
      <c r="L160" s="147">
        <f t="shared" si="40"/>
        <v>0</v>
      </c>
      <c r="M160" s="147">
        <f t="shared" si="40"/>
        <v>0</v>
      </c>
      <c r="N160" s="147">
        <f t="shared" si="40"/>
        <v>0</v>
      </c>
      <c r="O160" s="147">
        <f t="shared" si="40"/>
        <v>0</v>
      </c>
      <c r="P160" s="147">
        <f t="shared" si="40"/>
        <v>0</v>
      </c>
      <c r="Q160" s="147">
        <f t="shared" si="40"/>
        <v>0</v>
      </c>
      <c r="R160" s="147">
        <f t="shared" si="40"/>
        <v>0</v>
      </c>
      <c r="S160" s="147">
        <f t="shared" si="40"/>
        <v>0</v>
      </c>
      <c r="T160" s="147">
        <f t="shared" si="40"/>
        <v>0</v>
      </c>
      <c r="U160" s="147">
        <f t="shared" si="40"/>
        <v>0</v>
      </c>
      <c r="V160" s="147">
        <f t="shared" si="40"/>
        <v>0</v>
      </c>
      <c r="W160" s="147">
        <f t="shared" si="40"/>
        <v>0</v>
      </c>
      <c r="X160" s="147">
        <f t="shared" si="40"/>
        <v>0</v>
      </c>
      <c r="Y160" s="147">
        <f t="shared" si="40"/>
        <v>0</v>
      </c>
      <c r="Z160" s="147">
        <f t="shared" si="40"/>
        <v>0</v>
      </c>
      <c r="AA160" s="147">
        <f t="shared" si="40"/>
        <v>0</v>
      </c>
      <c r="AB160" s="147">
        <f t="shared" si="40"/>
        <v>0</v>
      </c>
      <c r="AC160" s="147">
        <f t="shared" si="40"/>
        <v>0</v>
      </c>
      <c r="AD160" s="147">
        <f t="shared" si="40"/>
        <v>0</v>
      </c>
      <c r="AE160" s="147">
        <f t="shared" si="40"/>
        <v>0</v>
      </c>
      <c r="AF160" s="147">
        <f t="shared" si="40"/>
        <v>0</v>
      </c>
      <c r="AG160" s="147">
        <f t="shared" si="40"/>
        <v>0</v>
      </c>
      <c r="AH160" s="147">
        <f t="shared" si="40"/>
        <v>0</v>
      </c>
      <c r="AI160" s="147">
        <f t="shared" si="40"/>
        <v>0</v>
      </c>
      <c r="AJ160" s="147">
        <f t="shared" si="40"/>
        <v>0</v>
      </c>
      <c r="AK160" s="147">
        <f t="shared" si="40"/>
        <v>0</v>
      </c>
      <c r="AL160" s="147">
        <f t="shared" si="40"/>
        <v>0</v>
      </c>
      <c r="AM160" s="20"/>
      <c r="AN160" s="20"/>
    </row>
    <row r="161" spans="2:40" s="1" customFormat="1">
      <c r="B161" s="8"/>
      <c r="C161" s="91"/>
      <c r="D161" s="15" t="s">
        <v>16</v>
      </c>
      <c r="E161" s="16"/>
      <c r="F161" s="16"/>
      <c r="G161" s="16"/>
      <c r="H161" s="145">
        <f t="shared" si="39"/>
        <v>0</v>
      </c>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3"/>
      <c r="AN161" s="13"/>
    </row>
    <row r="162" spans="2:40" s="1" customFormat="1">
      <c r="B162" s="8"/>
      <c r="C162" s="91"/>
      <c r="D162" s="18" t="s">
        <v>174</v>
      </c>
      <c r="E162" s="14"/>
      <c r="F162" s="14"/>
      <c r="G162" s="14"/>
      <c r="H162" s="145">
        <f t="shared" si="39"/>
        <v>0</v>
      </c>
      <c r="I162" s="130"/>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130"/>
      <c r="AL162" s="130"/>
      <c r="AM162" s="13"/>
      <c r="AN162" s="13"/>
    </row>
    <row r="163" spans="2:40" s="1" customFormat="1">
      <c r="B163" s="8"/>
      <c r="C163" s="91"/>
      <c r="D163" s="45" t="s">
        <v>173</v>
      </c>
      <c r="E163" s="46"/>
      <c r="F163" s="46"/>
      <c r="G163" s="46"/>
      <c r="H163" s="146">
        <f t="shared" si="39"/>
        <v>0</v>
      </c>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3"/>
      <c r="AN163" s="13"/>
    </row>
    <row r="164" spans="2:40" s="1" customFormat="1">
      <c r="B164" s="8"/>
      <c r="C164" s="98"/>
      <c r="D164" s="40"/>
      <c r="E164" s="16" t="s">
        <v>205</v>
      </c>
      <c r="F164" s="16"/>
      <c r="G164" s="16"/>
      <c r="H164" s="145">
        <f t="shared" si="39"/>
        <v>0</v>
      </c>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3"/>
      <c r="AN164" s="13"/>
    </row>
    <row r="165" spans="2:40" s="1" customFormat="1">
      <c r="B165" s="8"/>
      <c r="C165" s="98"/>
      <c r="D165" s="47"/>
      <c r="E165" s="42" t="s">
        <v>133</v>
      </c>
      <c r="F165" s="17"/>
      <c r="G165" s="17"/>
      <c r="H165" s="129">
        <f t="shared" si="39"/>
        <v>0</v>
      </c>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3"/>
      <c r="AN165" s="13"/>
    </row>
    <row r="166" spans="2:40" s="1" customFormat="1">
      <c r="B166" s="8"/>
      <c r="C166" s="98"/>
      <c r="D166" s="47"/>
      <c r="E166" s="14" t="s">
        <v>132</v>
      </c>
      <c r="F166" s="14"/>
      <c r="G166" s="14"/>
      <c r="H166" s="129">
        <f t="shared" si="39"/>
        <v>0</v>
      </c>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
      <c r="AN166" s="13"/>
    </row>
    <row r="167" spans="2:40" s="1" customFormat="1">
      <c r="B167" s="8"/>
      <c r="C167" s="98"/>
      <c r="D167" s="41" t="s">
        <v>131</v>
      </c>
      <c r="E167" s="26"/>
      <c r="F167" s="26"/>
      <c r="G167" s="26"/>
      <c r="H167" s="147">
        <f t="shared" si="39"/>
        <v>0</v>
      </c>
      <c r="I167" s="147">
        <f>SUM(I164:I166)</f>
        <v>0</v>
      </c>
      <c r="J167" s="147">
        <f t="shared" ref="J167:AL167" si="41">SUM(J164:J166)</f>
        <v>0</v>
      </c>
      <c r="K167" s="147">
        <f t="shared" si="41"/>
        <v>0</v>
      </c>
      <c r="L167" s="147">
        <f t="shared" si="41"/>
        <v>0</v>
      </c>
      <c r="M167" s="147">
        <f t="shared" si="41"/>
        <v>0</v>
      </c>
      <c r="N167" s="147">
        <f t="shared" si="41"/>
        <v>0</v>
      </c>
      <c r="O167" s="147">
        <f t="shared" si="41"/>
        <v>0</v>
      </c>
      <c r="P167" s="147">
        <f t="shared" si="41"/>
        <v>0</v>
      </c>
      <c r="Q167" s="147">
        <f t="shared" si="41"/>
        <v>0</v>
      </c>
      <c r="R167" s="147">
        <f t="shared" si="41"/>
        <v>0</v>
      </c>
      <c r="S167" s="147">
        <f t="shared" si="41"/>
        <v>0</v>
      </c>
      <c r="T167" s="147">
        <f t="shared" si="41"/>
        <v>0</v>
      </c>
      <c r="U167" s="147">
        <f t="shared" si="41"/>
        <v>0</v>
      </c>
      <c r="V167" s="147">
        <f t="shared" si="41"/>
        <v>0</v>
      </c>
      <c r="W167" s="147">
        <f t="shared" si="41"/>
        <v>0</v>
      </c>
      <c r="X167" s="147">
        <f t="shared" si="41"/>
        <v>0</v>
      </c>
      <c r="Y167" s="147">
        <f t="shared" si="41"/>
        <v>0</v>
      </c>
      <c r="Z167" s="147">
        <f t="shared" si="41"/>
        <v>0</v>
      </c>
      <c r="AA167" s="147">
        <f t="shared" si="41"/>
        <v>0</v>
      </c>
      <c r="AB167" s="147">
        <f t="shared" si="41"/>
        <v>0</v>
      </c>
      <c r="AC167" s="147">
        <f t="shared" si="41"/>
        <v>0</v>
      </c>
      <c r="AD167" s="147">
        <f t="shared" si="41"/>
        <v>0</v>
      </c>
      <c r="AE167" s="147">
        <f t="shared" si="41"/>
        <v>0</v>
      </c>
      <c r="AF167" s="147">
        <f t="shared" si="41"/>
        <v>0</v>
      </c>
      <c r="AG167" s="147">
        <f t="shared" si="41"/>
        <v>0</v>
      </c>
      <c r="AH167" s="147">
        <f t="shared" si="41"/>
        <v>0</v>
      </c>
      <c r="AI167" s="147">
        <f t="shared" si="41"/>
        <v>0</v>
      </c>
      <c r="AJ167" s="147">
        <f t="shared" si="41"/>
        <v>0</v>
      </c>
      <c r="AK167" s="147">
        <f t="shared" si="41"/>
        <v>0</v>
      </c>
      <c r="AL167" s="147">
        <f t="shared" si="41"/>
        <v>0</v>
      </c>
      <c r="AM167" s="13"/>
      <c r="AN167" s="13"/>
    </row>
    <row r="168" spans="2:40" s="1" customFormat="1">
      <c r="B168" s="8"/>
      <c r="C168" s="91"/>
      <c r="D168" s="42" t="s">
        <v>134</v>
      </c>
      <c r="E168" s="17"/>
      <c r="F168" s="17"/>
      <c r="G168" s="17"/>
      <c r="H168" s="129">
        <f t="shared" si="39"/>
        <v>0</v>
      </c>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3"/>
      <c r="AN168" s="13"/>
    </row>
    <row r="169" spans="2:40" s="1" customFormat="1">
      <c r="B169" s="8"/>
      <c r="C169" s="91"/>
      <c r="D169" s="42"/>
      <c r="E169" s="17"/>
      <c r="F169" s="17"/>
      <c r="G169" s="17"/>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3"/>
      <c r="AN169" s="13"/>
    </row>
    <row r="170" spans="2:40" s="1" customFormat="1">
      <c r="B170" s="8"/>
      <c r="C170" s="91"/>
      <c r="D170" s="14"/>
      <c r="E170" s="14"/>
      <c r="F170" s="14"/>
      <c r="G170" s="14"/>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
      <c r="AN170" s="13"/>
    </row>
    <row r="171" spans="2:40" s="19" customFormat="1">
      <c r="B171" s="12"/>
      <c r="C171" s="94" t="s">
        <v>176</v>
      </c>
      <c r="D171" s="27"/>
      <c r="E171" s="28"/>
      <c r="F171" s="28"/>
      <c r="G171" s="28"/>
      <c r="H171" s="147">
        <f t="shared" ref="H171:H179" si="42">SUM(I171:AL171)</f>
        <v>0</v>
      </c>
      <c r="I171" s="147">
        <f>I161-SUM(I162,I163,I167,I168:I170)</f>
        <v>0</v>
      </c>
      <c r="J171" s="147">
        <f t="shared" ref="J171:AL171" si="43">J161-SUM(J162,J163,J167,J168:J170)</f>
        <v>0</v>
      </c>
      <c r="K171" s="147">
        <f t="shared" si="43"/>
        <v>0</v>
      </c>
      <c r="L171" s="147">
        <f t="shared" si="43"/>
        <v>0</v>
      </c>
      <c r="M171" s="147">
        <f t="shared" si="43"/>
        <v>0</v>
      </c>
      <c r="N171" s="147">
        <f t="shared" si="43"/>
        <v>0</v>
      </c>
      <c r="O171" s="147">
        <f t="shared" si="43"/>
        <v>0</v>
      </c>
      <c r="P171" s="147">
        <f t="shared" si="43"/>
        <v>0</v>
      </c>
      <c r="Q171" s="147">
        <f t="shared" si="43"/>
        <v>0</v>
      </c>
      <c r="R171" s="147">
        <f t="shared" si="43"/>
        <v>0</v>
      </c>
      <c r="S171" s="147">
        <f t="shared" si="43"/>
        <v>0</v>
      </c>
      <c r="T171" s="147">
        <f t="shared" si="43"/>
        <v>0</v>
      </c>
      <c r="U171" s="147">
        <f t="shared" si="43"/>
        <v>0</v>
      </c>
      <c r="V171" s="147">
        <f t="shared" si="43"/>
        <v>0</v>
      </c>
      <c r="W171" s="147">
        <f t="shared" si="43"/>
        <v>0</v>
      </c>
      <c r="X171" s="147">
        <f t="shared" si="43"/>
        <v>0</v>
      </c>
      <c r="Y171" s="147">
        <f t="shared" si="43"/>
        <v>0</v>
      </c>
      <c r="Z171" s="147">
        <f t="shared" si="43"/>
        <v>0</v>
      </c>
      <c r="AA171" s="147">
        <f t="shared" si="43"/>
        <v>0</v>
      </c>
      <c r="AB171" s="147">
        <f t="shared" si="43"/>
        <v>0</v>
      </c>
      <c r="AC171" s="147">
        <f t="shared" si="43"/>
        <v>0</v>
      </c>
      <c r="AD171" s="147">
        <f t="shared" si="43"/>
        <v>0</v>
      </c>
      <c r="AE171" s="147">
        <f t="shared" si="43"/>
        <v>0</v>
      </c>
      <c r="AF171" s="147">
        <f t="shared" si="43"/>
        <v>0</v>
      </c>
      <c r="AG171" s="147">
        <f t="shared" si="43"/>
        <v>0</v>
      </c>
      <c r="AH171" s="147">
        <f t="shared" si="43"/>
        <v>0</v>
      </c>
      <c r="AI171" s="147">
        <f t="shared" si="43"/>
        <v>0</v>
      </c>
      <c r="AJ171" s="147">
        <f t="shared" si="43"/>
        <v>0</v>
      </c>
      <c r="AK171" s="147">
        <f t="shared" si="43"/>
        <v>0</v>
      </c>
      <c r="AL171" s="147">
        <f t="shared" si="43"/>
        <v>0</v>
      </c>
      <c r="AM171" s="20"/>
      <c r="AN171" s="20"/>
    </row>
    <row r="172" spans="2:40" s="1" customFormat="1">
      <c r="B172" s="8"/>
      <c r="C172" s="91"/>
      <c r="D172" s="15" t="s">
        <v>16</v>
      </c>
      <c r="E172" s="16"/>
      <c r="F172" s="16"/>
      <c r="G172" s="16"/>
      <c r="H172" s="145">
        <f t="shared" si="42"/>
        <v>0</v>
      </c>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3"/>
      <c r="AN172" s="13"/>
    </row>
    <row r="173" spans="2:40" s="1" customFormat="1">
      <c r="B173" s="8"/>
      <c r="C173" s="91"/>
      <c r="D173" s="18" t="s">
        <v>174</v>
      </c>
      <c r="E173" s="14"/>
      <c r="F173" s="14"/>
      <c r="G173" s="14"/>
      <c r="H173" s="145">
        <f t="shared" si="42"/>
        <v>0</v>
      </c>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
      <c r="AN173" s="13"/>
    </row>
    <row r="174" spans="2:40" s="1" customFormat="1">
      <c r="B174" s="8"/>
      <c r="C174" s="91"/>
      <c r="D174" s="45" t="s">
        <v>173</v>
      </c>
      <c r="E174" s="46"/>
      <c r="F174" s="46"/>
      <c r="G174" s="46"/>
      <c r="H174" s="146">
        <f t="shared" si="42"/>
        <v>0</v>
      </c>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3"/>
      <c r="AN174" s="13"/>
    </row>
    <row r="175" spans="2:40" s="1" customFormat="1">
      <c r="B175" s="8"/>
      <c r="C175" s="98"/>
      <c r="D175" s="40"/>
      <c r="E175" s="16" t="s">
        <v>205</v>
      </c>
      <c r="F175" s="16"/>
      <c r="G175" s="16"/>
      <c r="H175" s="145">
        <f t="shared" si="42"/>
        <v>0</v>
      </c>
      <c r="I175" s="145"/>
      <c r="J175" s="145"/>
      <c r="K175" s="145"/>
      <c r="L175" s="145"/>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3"/>
      <c r="AN175" s="13"/>
    </row>
    <row r="176" spans="2:40" s="1" customFormat="1">
      <c r="B176" s="8"/>
      <c r="C176" s="98"/>
      <c r="D176" s="47"/>
      <c r="E176" s="42" t="s">
        <v>133</v>
      </c>
      <c r="F176" s="17"/>
      <c r="G176" s="17"/>
      <c r="H176" s="129">
        <f t="shared" si="42"/>
        <v>0</v>
      </c>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3"/>
      <c r="AN176" s="13"/>
    </row>
    <row r="177" spans="2:40" s="1" customFormat="1">
      <c r="B177" s="8"/>
      <c r="C177" s="98"/>
      <c r="D177" s="47"/>
      <c r="E177" s="14" t="s">
        <v>132</v>
      </c>
      <c r="F177" s="14"/>
      <c r="G177" s="14"/>
      <c r="H177" s="129">
        <f t="shared" si="42"/>
        <v>0</v>
      </c>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
      <c r="AN177" s="13"/>
    </row>
    <row r="178" spans="2:40" s="1" customFormat="1">
      <c r="B178" s="8"/>
      <c r="C178" s="98"/>
      <c r="D178" s="41" t="s">
        <v>131</v>
      </c>
      <c r="E178" s="26"/>
      <c r="F178" s="26"/>
      <c r="G178" s="26"/>
      <c r="H178" s="147">
        <f t="shared" si="42"/>
        <v>0</v>
      </c>
      <c r="I178" s="147">
        <f>SUM(I175:I177)</f>
        <v>0</v>
      </c>
      <c r="J178" s="147">
        <f t="shared" ref="J178:AL178" si="44">SUM(J175:J177)</f>
        <v>0</v>
      </c>
      <c r="K178" s="147">
        <f t="shared" si="44"/>
        <v>0</v>
      </c>
      <c r="L178" s="147">
        <f t="shared" si="44"/>
        <v>0</v>
      </c>
      <c r="M178" s="147">
        <f t="shared" si="44"/>
        <v>0</v>
      </c>
      <c r="N178" s="147">
        <f t="shared" si="44"/>
        <v>0</v>
      </c>
      <c r="O178" s="147">
        <f t="shared" si="44"/>
        <v>0</v>
      </c>
      <c r="P178" s="147">
        <f t="shared" si="44"/>
        <v>0</v>
      </c>
      <c r="Q178" s="147">
        <f t="shared" si="44"/>
        <v>0</v>
      </c>
      <c r="R178" s="147">
        <f t="shared" si="44"/>
        <v>0</v>
      </c>
      <c r="S178" s="147">
        <f t="shared" si="44"/>
        <v>0</v>
      </c>
      <c r="T178" s="147">
        <f t="shared" si="44"/>
        <v>0</v>
      </c>
      <c r="U178" s="147">
        <f t="shared" si="44"/>
        <v>0</v>
      </c>
      <c r="V178" s="147">
        <f t="shared" si="44"/>
        <v>0</v>
      </c>
      <c r="W178" s="147">
        <f t="shared" si="44"/>
        <v>0</v>
      </c>
      <c r="X178" s="147">
        <f t="shared" si="44"/>
        <v>0</v>
      </c>
      <c r="Y178" s="147">
        <f t="shared" si="44"/>
        <v>0</v>
      </c>
      <c r="Z178" s="147">
        <f t="shared" si="44"/>
        <v>0</v>
      </c>
      <c r="AA178" s="147">
        <f t="shared" si="44"/>
        <v>0</v>
      </c>
      <c r="AB178" s="147">
        <f t="shared" si="44"/>
        <v>0</v>
      </c>
      <c r="AC178" s="147">
        <f t="shared" si="44"/>
        <v>0</v>
      </c>
      <c r="AD178" s="147">
        <f t="shared" si="44"/>
        <v>0</v>
      </c>
      <c r="AE178" s="147">
        <f t="shared" si="44"/>
        <v>0</v>
      </c>
      <c r="AF178" s="147">
        <f t="shared" si="44"/>
        <v>0</v>
      </c>
      <c r="AG178" s="147">
        <f t="shared" si="44"/>
        <v>0</v>
      </c>
      <c r="AH178" s="147">
        <f t="shared" si="44"/>
        <v>0</v>
      </c>
      <c r="AI178" s="147">
        <f t="shared" si="44"/>
        <v>0</v>
      </c>
      <c r="AJ178" s="147">
        <f t="shared" si="44"/>
        <v>0</v>
      </c>
      <c r="AK178" s="147">
        <f t="shared" si="44"/>
        <v>0</v>
      </c>
      <c r="AL178" s="147">
        <f t="shared" si="44"/>
        <v>0</v>
      </c>
      <c r="AM178" s="13"/>
      <c r="AN178" s="13"/>
    </row>
    <row r="179" spans="2:40" s="1" customFormat="1">
      <c r="B179" s="8"/>
      <c r="C179" s="91"/>
      <c r="D179" s="42" t="s">
        <v>134</v>
      </c>
      <c r="E179" s="17"/>
      <c r="F179" s="17"/>
      <c r="G179" s="17"/>
      <c r="H179" s="129">
        <f t="shared" si="42"/>
        <v>0</v>
      </c>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3"/>
      <c r="AN179" s="13"/>
    </row>
    <row r="180" spans="2:40" s="1" customFormat="1">
      <c r="B180" s="8"/>
      <c r="C180" s="91"/>
      <c r="D180" s="42"/>
      <c r="E180" s="17"/>
      <c r="F180" s="17"/>
      <c r="G180" s="17"/>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3"/>
      <c r="AN180" s="13"/>
    </row>
    <row r="181" spans="2:40" s="1" customFormat="1">
      <c r="B181" s="8"/>
      <c r="C181" s="91"/>
      <c r="D181" s="14"/>
      <c r="E181" s="14"/>
      <c r="F181" s="14"/>
      <c r="G181" s="14"/>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0"/>
      <c r="AH181" s="130"/>
      <c r="AI181" s="130"/>
      <c r="AJ181" s="130"/>
      <c r="AK181" s="130"/>
      <c r="AL181" s="130"/>
      <c r="AM181" s="13"/>
      <c r="AN181" s="13"/>
    </row>
    <row r="182" spans="2:40" s="19" customFormat="1">
      <c r="B182" s="12"/>
      <c r="C182" s="94" t="s">
        <v>177</v>
      </c>
      <c r="D182" s="27"/>
      <c r="E182" s="28"/>
      <c r="F182" s="28"/>
      <c r="G182" s="28"/>
      <c r="H182" s="147">
        <f t="shared" ref="H182:H190" si="45">SUM(I182:AL182)</f>
        <v>0</v>
      </c>
      <c r="I182" s="147">
        <f>I172-SUM(I173,I174,I178,I179:I181)</f>
        <v>0</v>
      </c>
      <c r="J182" s="147">
        <f t="shared" ref="J182:AL182" si="46">J172-SUM(J173,J174,J178,J179:J181)</f>
        <v>0</v>
      </c>
      <c r="K182" s="147">
        <f t="shared" si="46"/>
        <v>0</v>
      </c>
      <c r="L182" s="147">
        <f t="shared" si="46"/>
        <v>0</v>
      </c>
      <c r="M182" s="147">
        <f t="shared" si="46"/>
        <v>0</v>
      </c>
      <c r="N182" s="147">
        <f t="shared" si="46"/>
        <v>0</v>
      </c>
      <c r="O182" s="147">
        <f t="shared" si="46"/>
        <v>0</v>
      </c>
      <c r="P182" s="147">
        <f t="shared" si="46"/>
        <v>0</v>
      </c>
      <c r="Q182" s="147">
        <f t="shared" si="46"/>
        <v>0</v>
      </c>
      <c r="R182" s="147">
        <f t="shared" si="46"/>
        <v>0</v>
      </c>
      <c r="S182" s="147">
        <f t="shared" si="46"/>
        <v>0</v>
      </c>
      <c r="T182" s="147">
        <f t="shared" si="46"/>
        <v>0</v>
      </c>
      <c r="U182" s="147">
        <f t="shared" si="46"/>
        <v>0</v>
      </c>
      <c r="V182" s="147">
        <f t="shared" si="46"/>
        <v>0</v>
      </c>
      <c r="W182" s="147">
        <f t="shared" si="46"/>
        <v>0</v>
      </c>
      <c r="X182" s="147">
        <f t="shared" si="46"/>
        <v>0</v>
      </c>
      <c r="Y182" s="147">
        <f t="shared" si="46"/>
        <v>0</v>
      </c>
      <c r="Z182" s="147">
        <f t="shared" si="46"/>
        <v>0</v>
      </c>
      <c r="AA182" s="147">
        <f t="shared" si="46"/>
        <v>0</v>
      </c>
      <c r="AB182" s="147">
        <f t="shared" si="46"/>
        <v>0</v>
      </c>
      <c r="AC182" s="147">
        <f t="shared" si="46"/>
        <v>0</v>
      </c>
      <c r="AD182" s="147">
        <f t="shared" si="46"/>
        <v>0</v>
      </c>
      <c r="AE182" s="147">
        <f t="shared" si="46"/>
        <v>0</v>
      </c>
      <c r="AF182" s="147">
        <f t="shared" si="46"/>
        <v>0</v>
      </c>
      <c r="AG182" s="147">
        <f t="shared" si="46"/>
        <v>0</v>
      </c>
      <c r="AH182" s="147">
        <f t="shared" si="46"/>
        <v>0</v>
      </c>
      <c r="AI182" s="147">
        <f t="shared" si="46"/>
        <v>0</v>
      </c>
      <c r="AJ182" s="147">
        <f t="shared" si="46"/>
        <v>0</v>
      </c>
      <c r="AK182" s="147">
        <f t="shared" si="46"/>
        <v>0</v>
      </c>
      <c r="AL182" s="147">
        <f t="shared" si="46"/>
        <v>0</v>
      </c>
      <c r="AM182" s="20"/>
      <c r="AN182" s="20"/>
    </row>
    <row r="183" spans="2:40" s="1" customFormat="1">
      <c r="B183" s="8"/>
      <c r="C183" s="91"/>
      <c r="D183" s="15" t="s">
        <v>16</v>
      </c>
      <c r="E183" s="16"/>
      <c r="F183" s="16"/>
      <c r="G183" s="16"/>
      <c r="H183" s="145">
        <f t="shared" si="45"/>
        <v>0</v>
      </c>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3"/>
      <c r="AN183" s="13"/>
    </row>
    <row r="184" spans="2:40" s="1" customFormat="1">
      <c r="B184" s="8"/>
      <c r="C184" s="91"/>
      <c r="D184" s="18" t="s">
        <v>174</v>
      </c>
      <c r="E184" s="14"/>
      <c r="F184" s="14"/>
      <c r="G184" s="14"/>
      <c r="H184" s="145">
        <f t="shared" si="45"/>
        <v>0</v>
      </c>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
      <c r="AN184" s="13"/>
    </row>
    <row r="185" spans="2:40" s="1" customFormat="1">
      <c r="B185" s="8"/>
      <c r="C185" s="91"/>
      <c r="D185" s="45" t="s">
        <v>173</v>
      </c>
      <c r="E185" s="46"/>
      <c r="F185" s="46"/>
      <c r="G185" s="46"/>
      <c r="H185" s="146">
        <f t="shared" si="45"/>
        <v>0</v>
      </c>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3"/>
      <c r="AN185" s="13"/>
    </row>
    <row r="186" spans="2:40" s="1" customFormat="1">
      <c r="B186" s="8"/>
      <c r="C186" s="98"/>
      <c r="D186" s="40"/>
      <c r="E186" s="16" t="s">
        <v>205</v>
      </c>
      <c r="F186" s="16"/>
      <c r="G186" s="16"/>
      <c r="H186" s="145">
        <f t="shared" si="45"/>
        <v>0</v>
      </c>
      <c r="I186" s="145"/>
      <c r="J186" s="145"/>
      <c r="K186" s="145"/>
      <c r="L186" s="145"/>
      <c r="M186" s="145"/>
      <c r="N186" s="145"/>
      <c r="O186" s="145"/>
      <c r="P186" s="145"/>
      <c r="Q186" s="145"/>
      <c r="R186" s="145"/>
      <c r="S186" s="145"/>
      <c r="T186" s="145"/>
      <c r="U186" s="145"/>
      <c r="V186" s="145"/>
      <c r="W186" s="145"/>
      <c r="X186" s="145"/>
      <c r="Y186" s="145"/>
      <c r="Z186" s="145"/>
      <c r="AA186" s="145"/>
      <c r="AB186" s="145"/>
      <c r="AC186" s="145"/>
      <c r="AD186" s="145"/>
      <c r="AE186" s="145"/>
      <c r="AF186" s="145"/>
      <c r="AG186" s="145"/>
      <c r="AH186" s="145"/>
      <c r="AI186" s="145"/>
      <c r="AJ186" s="145"/>
      <c r="AK186" s="145"/>
      <c r="AL186" s="145"/>
      <c r="AM186" s="13"/>
      <c r="AN186" s="13"/>
    </row>
    <row r="187" spans="2:40" s="1" customFormat="1">
      <c r="B187" s="8"/>
      <c r="C187" s="98"/>
      <c r="D187" s="47"/>
      <c r="E187" s="42" t="s">
        <v>133</v>
      </c>
      <c r="F187" s="17"/>
      <c r="G187" s="17"/>
      <c r="H187" s="129">
        <f t="shared" si="45"/>
        <v>0</v>
      </c>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K187" s="129"/>
      <c r="AL187" s="129"/>
      <c r="AM187" s="13"/>
      <c r="AN187" s="13"/>
    </row>
    <row r="188" spans="2:40" s="1" customFormat="1">
      <c r="B188" s="8"/>
      <c r="C188" s="98"/>
      <c r="D188" s="47"/>
      <c r="E188" s="14" t="s">
        <v>132</v>
      </c>
      <c r="F188" s="14"/>
      <c r="G188" s="14"/>
      <c r="H188" s="129">
        <f t="shared" si="45"/>
        <v>0</v>
      </c>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
      <c r="AN188" s="13"/>
    </row>
    <row r="189" spans="2:40" s="1" customFormat="1">
      <c r="B189" s="8"/>
      <c r="C189" s="98"/>
      <c r="D189" s="41" t="s">
        <v>131</v>
      </c>
      <c r="E189" s="26"/>
      <c r="F189" s="26"/>
      <c r="G189" s="26"/>
      <c r="H189" s="147">
        <f t="shared" si="45"/>
        <v>0</v>
      </c>
      <c r="I189" s="147">
        <f>SUM(I186:I188)</f>
        <v>0</v>
      </c>
      <c r="J189" s="147">
        <f t="shared" ref="J189:AL189" si="47">SUM(J186:J188)</f>
        <v>0</v>
      </c>
      <c r="K189" s="147">
        <f t="shared" si="47"/>
        <v>0</v>
      </c>
      <c r="L189" s="147">
        <f t="shared" si="47"/>
        <v>0</v>
      </c>
      <c r="M189" s="147">
        <f t="shared" si="47"/>
        <v>0</v>
      </c>
      <c r="N189" s="147">
        <f t="shared" si="47"/>
        <v>0</v>
      </c>
      <c r="O189" s="147">
        <f t="shared" si="47"/>
        <v>0</v>
      </c>
      <c r="P189" s="147">
        <f t="shared" si="47"/>
        <v>0</v>
      </c>
      <c r="Q189" s="147">
        <f t="shared" si="47"/>
        <v>0</v>
      </c>
      <c r="R189" s="147">
        <f t="shared" si="47"/>
        <v>0</v>
      </c>
      <c r="S189" s="147">
        <f t="shared" si="47"/>
        <v>0</v>
      </c>
      <c r="T189" s="147">
        <f t="shared" si="47"/>
        <v>0</v>
      </c>
      <c r="U189" s="147">
        <f t="shared" si="47"/>
        <v>0</v>
      </c>
      <c r="V189" s="147">
        <f t="shared" si="47"/>
        <v>0</v>
      </c>
      <c r="W189" s="147">
        <f t="shared" si="47"/>
        <v>0</v>
      </c>
      <c r="X189" s="147">
        <f t="shared" si="47"/>
        <v>0</v>
      </c>
      <c r="Y189" s="147">
        <f t="shared" si="47"/>
        <v>0</v>
      </c>
      <c r="Z189" s="147">
        <f t="shared" si="47"/>
        <v>0</v>
      </c>
      <c r="AA189" s="147">
        <f t="shared" si="47"/>
        <v>0</v>
      </c>
      <c r="AB189" s="147">
        <f t="shared" si="47"/>
        <v>0</v>
      </c>
      <c r="AC189" s="147">
        <f t="shared" si="47"/>
        <v>0</v>
      </c>
      <c r="AD189" s="147">
        <f t="shared" si="47"/>
        <v>0</v>
      </c>
      <c r="AE189" s="147">
        <f t="shared" si="47"/>
        <v>0</v>
      </c>
      <c r="AF189" s="147">
        <f t="shared" si="47"/>
        <v>0</v>
      </c>
      <c r="AG189" s="147">
        <f t="shared" si="47"/>
        <v>0</v>
      </c>
      <c r="AH189" s="147">
        <f t="shared" si="47"/>
        <v>0</v>
      </c>
      <c r="AI189" s="147">
        <f t="shared" si="47"/>
        <v>0</v>
      </c>
      <c r="AJ189" s="147">
        <f t="shared" si="47"/>
        <v>0</v>
      </c>
      <c r="AK189" s="147">
        <f t="shared" si="47"/>
        <v>0</v>
      </c>
      <c r="AL189" s="147">
        <f t="shared" si="47"/>
        <v>0</v>
      </c>
      <c r="AM189" s="13"/>
      <c r="AN189" s="13"/>
    </row>
    <row r="190" spans="2:40" s="1" customFormat="1">
      <c r="B190" s="8"/>
      <c r="C190" s="91"/>
      <c r="D190" s="42" t="s">
        <v>134</v>
      </c>
      <c r="E190" s="17"/>
      <c r="F190" s="17"/>
      <c r="G190" s="17"/>
      <c r="H190" s="129">
        <f t="shared" si="45"/>
        <v>0</v>
      </c>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K190" s="129"/>
      <c r="AL190" s="129"/>
      <c r="AM190" s="13"/>
      <c r="AN190" s="13"/>
    </row>
    <row r="191" spans="2:40" s="1" customFormat="1">
      <c r="B191" s="8"/>
      <c r="C191" s="91"/>
      <c r="D191" s="42"/>
      <c r="E191" s="17"/>
      <c r="F191" s="17"/>
      <c r="G191" s="17"/>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K191" s="129"/>
      <c r="AL191" s="129"/>
      <c r="AM191" s="13"/>
      <c r="AN191" s="13"/>
    </row>
    <row r="192" spans="2:40" s="1" customFormat="1">
      <c r="B192" s="8"/>
      <c r="C192" s="91"/>
      <c r="D192" s="14"/>
      <c r="E192" s="14"/>
      <c r="F192" s="14"/>
      <c r="G192" s="14"/>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0"/>
      <c r="AL192" s="130"/>
      <c r="AM192" s="13"/>
      <c r="AN192" s="13"/>
    </row>
    <row r="193" spans="2:40" s="19" customFormat="1">
      <c r="B193" s="12"/>
      <c r="C193" s="94" t="s">
        <v>172</v>
      </c>
      <c r="D193" s="27"/>
      <c r="E193" s="28"/>
      <c r="F193" s="28"/>
      <c r="G193" s="28"/>
      <c r="H193" s="147">
        <f>SUM(I193:AL193)</f>
        <v>0</v>
      </c>
      <c r="I193" s="147">
        <f>I183-SUM(I184,I185,I189,I190:I192)</f>
        <v>0</v>
      </c>
      <c r="J193" s="147">
        <f t="shared" ref="J193:AL193" si="48">J183-SUM(J184,J185,J189,J190:J192)</f>
        <v>0</v>
      </c>
      <c r="K193" s="147">
        <f t="shared" si="48"/>
        <v>0</v>
      </c>
      <c r="L193" s="147">
        <f t="shared" si="48"/>
        <v>0</v>
      </c>
      <c r="M193" s="147">
        <f t="shared" si="48"/>
        <v>0</v>
      </c>
      <c r="N193" s="147">
        <f t="shared" si="48"/>
        <v>0</v>
      </c>
      <c r="O193" s="147">
        <f t="shared" si="48"/>
        <v>0</v>
      </c>
      <c r="P193" s="147">
        <f t="shared" si="48"/>
        <v>0</v>
      </c>
      <c r="Q193" s="147">
        <f t="shared" si="48"/>
        <v>0</v>
      </c>
      <c r="R193" s="147">
        <f t="shared" si="48"/>
        <v>0</v>
      </c>
      <c r="S193" s="147">
        <f t="shared" si="48"/>
        <v>0</v>
      </c>
      <c r="T193" s="147">
        <f t="shared" si="48"/>
        <v>0</v>
      </c>
      <c r="U193" s="147">
        <f t="shared" si="48"/>
        <v>0</v>
      </c>
      <c r="V193" s="147">
        <f t="shared" si="48"/>
        <v>0</v>
      </c>
      <c r="W193" s="147">
        <f t="shared" si="48"/>
        <v>0</v>
      </c>
      <c r="X193" s="147">
        <f t="shared" si="48"/>
        <v>0</v>
      </c>
      <c r="Y193" s="147">
        <f t="shared" si="48"/>
        <v>0</v>
      </c>
      <c r="Z193" s="147">
        <f t="shared" si="48"/>
        <v>0</v>
      </c>
      <c r="AA193" s="147">
        <f t="shared" si="48"/>
        <v>0</v>
      </c>
      <c r="AB193" s="147">
        <f t="shared" si="48"/>
        <v>0</v>
      </c>
      <c r="AC193" s="147">
        <f t="shared" si="48"/>
        <v>0</v>
      </c>
      <c r="AD193" s="147">
        <f t="shared" si="48"/>
        <v>0</v>
      </c>
      <c r="AE193" s="147">
        <f t="shared" si="48"/>
        <v>0</v>
      </c>
      <c r="AF193" s="147">
        <f t="shared" si="48"/>
        <v>0</v>
      </c>
      <c r="AG193" s="147">
        <f t="shared" si="48"/>
        <v>0</v>
      </c>
      <c r="AH193" s="147">
        <f t="shared" si="48"/>
        <v>0</v>
      </c>
      <c r="AI193" s="147">
        <f t="shared" si="48"/>
        <v>0</v>
      </c>
      <c r="AJ193" s="147">
        <f t="shared" si="48"/>
        <v>0</v>
      </c>
      <c r="AK193" s="147">
        <f t="shared" si="48"/>
        <v>0</v>
      </c>
      <c r="AL193" s="147">
        <f t="shared" si="48"/>
        <v>0</v>
      </c>
      <c r="AM193" s="20"/>
      <c r="AN193" s="20"/>
    </row>
    <row r="194" spans="2:40" s="6" customFormat="1">
      <c r="B194" s="31"/>
      <c r="C194" s="110"/>
      <c r="D194" s="124"/>
      <c r="E194" s="125" t="s">
        <v>152</v>
      </c>
      <c r="F194" s="125"/>
      <c r="G194" s="125"/>
      <c r="H194" s="126">
        <f>SUM(I194:AL194)</f>
        <v>0</v>
      </c>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7"/>
      <c r="AN194" s="7"/>
    </row>
    <row r="195" spans="2:40" s="6" customFormat="1">
      <c r="B195" s="31"/>
      <c r="C195" s="86"/>
      <c r="D195" s="127"/>
      <c r="E195" s="128" t="s">
        <v>154</v>
      </c>
      <c r="F195" s="113"/>
      <c r="G195" s="113"/>
      <c r="H195" s="129">
        <f>SUM(I195:AL195)</f>
        <v>0</v>
      </c>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7"/>
      <c r="AN195" s="7"/>
    </row>
    <row r="196" spans="2:40" s="6" customFormat="1">
      <c r="B196" s="31"/>
      <c r="C196" s="86"/>
      <c r="D196" s="127"/>
      <c r="E196" s="128" t="s">
        <v>131</v>
      </c>
      <c r="F196" s="113"/>
      <c r="G196" s="113"/>
      <c r="H196" s="129">
        <f>SUM(I196:AL196)</f>
        <v>0</v>
      </c>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7"/>
      <c r="AN196" s="7"/>
    </row>
    <row r="197" spans="2:40" s="6" customFormat="1">
      <c r="B197" s="31"/>
      <c r="C197" s="86"/>
      <c r="D197" s="127"/>
      <c r="E197" s="128"/>
      <c r="F197" s="113"/>
      <c r="G197" s="113"/>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7"/>
      <c r="AN197" s="7"/>
    </row>
    <row r="198" spans="2:40" s="6" customFormat="1">
      <c r="B198" s="31"/>
      <c r="C198" s="86"/>
      <c r="D198" s="127"/>
      <c r="E198" s="34"/>
      <c r="F198" s="34"/>
      <c r="G198" s="34"/>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130"/>
      <c r="AL198" s="130"/>
      <c r="AM198" s="7"/>
      <c r="AN198" s="7"/>
    </row>
    <row r="199" spans="2:40" s="19" customFormat="1">
      <c r="B199" s="12"/>
      <c r="C199" s="91"/>
      <c r="D199" s="104" t="s">
        <v>121</v>
      </c>
      <c r="E199" s="25"/>
      <c r="F199" s="26"/>
      <c r="G199" s="26"/>
      <c r="H199" s="126">
        <f>SUM(I199:AL199)</f>
        <v>0</v>
      </c>
      <c r="I199" s="126">
        <f>I194-SUM(I195:I198)</f>
        <v>0</v>
      </c>
      <c r="J199" s="126">
        <f t="shared" ref="J199:AL199" si="49">J194-SUM(J195:J198)</f>
        <v>0</v>
      </c>
      <c r="K199" s="126">
        <f t="shared" si="49"/>
        <v>0</v>
      </c>
      <c r="L199" s="126">
        <f t="shared" si="49"/>
        <v>0</v>
      </c>
      <c r="M199" s="126">
        <f t="shared" si="49"/>
        <v>0</v>
      </c>
      <c r="N199" s="126">
        <f t="shared" si="49"/>
        <v>0</v>
      </c>
      <c r="O199" s="126">
        <f t="shared" si="49"/>
        <v>0</v>
      </c>
      <c r="P199" s="126">
        <f t="shared" si="49"/>
        <v>0</v>
      </c>
      <c r="Q199" s="126">
        <f t="shared" si="49"/>
        <v>0</v>
      </c>
      <c r="R199" s="126">
        <f t="shared" si="49"/>
        <v>0</v>
      </c>
      <c r="S199" s="126">
        <f t="shared" si="49"/>
        <v>0</v>
      </c>
      <c r="T199" s="126">
        <f t="shared" si="49"/>
        <v>0</v>
      </c>
      <c r="U199" s="126">
        <f t="shared" si="49"/>
        <v>0</v>
      </c>
      <c r="V199" s="126">
        <f t="shared" si="49"/>
        <v>0</v>
      </c>
      <c r="W199" s="126">
        <f t="shared" si="49"/>
        <v>0</v>
      </c>
      <c r="X199" s="126">
        <f t="shared" si="49"/>
        <v>0</v>
      </c>
      <c r="Y199" s="126">
        <f t="shared" si="49"/>
        <v>0</v>
      </c>
      <c r="Z199" s="126">
        <f t="shared" si="49"/>
        <v>0</v>
      </c>
      <c r="AA199" s="126">
        <f t="shared" si="49"/>
        <v>0</v>
      </c>
      <c r="AB199" s="126">
        <f t="shared" si="49"/>
        <v>0</v>
      </c>
      <c r="AC199" s="126">
        <f t="shared" si="49"/>
        <v>0</v>
      </c>
      <c r="AD199" s="126">
        <f t="shared" si="49"/>
        <v>0</v>
      </c>
      <c r="AE199" s="126">
        <f t="shared" si="49"/>
        <v>0</v>
      </c>
      <c r="AF199" s="126">
        <f t="shared" si="49"/>
        <v>0</v>
      </c>
      <c r="AG199" s="126">
        <f t="shared" si="49"/>
        <v>0</v>
      </c>
      <c r="AH199" s="126">
        <f t="shared" si="49"/>
        <v>0</v>
      </c>
      <c r="AI199" s="126">
        <f t="shared" si="49"/>
        <v>0</v>
      </c>
      <c r="AJ199" s="126">
        <f t="shared" si="49"/>
        <v>0</v>
      </c>
      <c r="AK199" s="126">
        <f t="shared" si="49"/>
        <v>0</v>
      </c>
      <c r="AL199" s="126">
        <f t="shared" si="49"/>
        <v>0</v>
      </c>
      <c r="AM199" s="20"/>
      <c r="AN199" s="20"/>
    </row>
    <row r="200" spans="2:40" s="19" customFormat="1">
      <c r="B200" s="12"/>
      <c r="C200" s="91"/>
      <c r="D200" s="109"/>
      <c r="E200" s="97" t="s">
        <v>153</v>
      </c>
      <c r="F200" s="97"/>
      <c r="G200" s="97"/>
      <c r="H200" s="126">
        <f>SUM(I200:AL200)</f>
        <v>0</v>
      </c>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20"/>
      <c r="AN200" s="20"/>
    </row>
    <row r="201" spans="2:40" s="19" customFormat="1">
      <c r="B201" s="12"/>
      <c r="C201" s="91"/>
      <c r="D201" s="103"/>
      <c r="E201" s="42" t="s">
        <v>154</v>
      </c>
      <c r="F201" s="17"/>
      <c r="G201" s="17"/>
      <c r="H201" s="129">
        <f>SUM(I201:AL201)</f>
        <v>0</v>
      </c>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20"/>
      <c r="AN201" s="20"/>
    </row>
    <row r="202" spans="2:40" s="19" customFormat="1">
      <c r="B202" s="12"/>
      <c r="C202" s="91"/>
      <c r="D202" s="103"/>
      <c r="E202" s="42" t="s">
        <v>131</v>
      </c>
      <c r="F202" s="17"/>
      <c r="G202" s="17"/>
      <c r="H202" s="129">
        <f>SUM(I202:AL202)</f>
        <v>0</v>
      </c>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20"/>
      <c r="AN202" s="20"/>
    </row>
    <row r="203" spans="2:40" s="19" customFormat="1">
      <c r="B203" s="12"/>
      <c r="C203" s="91"/>
      <c r="D203" s="103"/>
      <c r="E203" s="42"/>
      <c r="F203" s="17"/>
      <c r="G203" s="17"/>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20"/>
      <c r="AN203" s="20"/>
    </row>
    <row r="204" spans="2:40" s="19" customFormat="1">
      <c r="B204" s="12"/>
      <c r="C204" s="91"/>
      <c r="D204" s="103"/>
      <c r="E204" s="14"/>
      <c r="F204" s="14"/>
      <c r="G204" s="14"/>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20"/>
      <c r="AN204" s="20"/>
    </row>
    <row r="205" spans="2:40" s="19" customFormat="1">
      <c r="B205" s="12"/>
      <c r="C205" s="91"/>
      <c r="D205" s="104" t="s">
        <v>124</v>
      </c>
      <c r="E205" s="25"/>
      <c r="F205" s="26"/>
      <c r="G205" s="26"/>
      <c r="H205" s="126">
        <f>SUM(I205:AL205)</f>
        <v>0</v>
      </c>
      <c r="I205" s="126">
        <f>I200-SUM(I201:I204)</f>
        <v>0</v>
      </c>
      <c r="J205" s="126">
        <f t="shared" ref="J205:AL205" si="50">J200-SUM(J201:J204)</f>
        <v>0</v>
      </c>
      <c r="K205" s="126">
        <f t="shared" si="50"/>
        <v>0</v>
      </c>
      <c r="L205" s="126">
        <f t="shared" si="50"/>
        <v>0</v>
      </c>
      <c r="M205" s="126">
        <f t="shared" si="50"/>
        <v>0</v>
      </c>
      <c r="N205" s="126">
        <f t="shared" si="50"/>
        <v>0</v>
      </c>
      <c r="O205" s="126">
        <f t="shared" si="50"/>
        <v>0</v>
      </c>
      <c r="P205" s="126">
        <f t="shared" si="50"/>
        <v>0</v>
      </c>
      <c r="Q205" s="126">
        <f t="shared" si="50"/>
        <v>0</v>
      </c>
      <c r="R205" s="126">
        <f t="shared" si="50"/>
        <v>0</v>
      </c>
      <c r="S205" s="126">
        <f t="shared" si="50"/>
        <v>0</v>
      </c>
      <c r="T205" s="126">
        <f t="shared" si="50"/>
        <v>0</v>
      </c>
      <c r="U205" s="126">
        <f t="shared" si="50"/>
        <v>0</v>
      </c>
      <c r="V205" s="126">
        <f t="shared" si="50"/>
        <v>0</v>
      </c>
      <c r="W205" s="126">
        <f t="shared" si="50"/>
        <v>0</v>
      </c>
      <c r="X205" s="126">
        <f t="shared" si="50"/>
        <v>0</v>
      </c>
      <c r="Y205" s="126">
        <f t="shared" si="50"/>
        <v>0</v>
      </c>
      <c r="Z205" s="126">
        <f t="shared" si="50"/>
        <v>0</v>
      </c>
      <c r="AA205" s="126">
        <f t="shared" si="50"/>
        <v>0</v>
      </c>
      <c r="AB205" s="126">
        <f t="shared" si="50"/>
        <v>0</v>
      </c>
      <c r="AC205" s="126">
        <f t="shared" si="50"/>
        <v>0</v>
      </c>
      <c r="AD205" s="126">
        <f t="shared" si="50"/>
        <v>0</v>
      </c>
      <c r="AE205" s="126">
        <f t="shared" si="50"/>
        <v>0</v>
      </c>
      <c r="AF205" s="126">
        <f t="shared" si="50"/>
        <v>0</v>
      </c>
      <c r="AG205" s="126">
        <f t="shared" si="50"/>
        <v>0</v>
      </c>
      <c r="AH205" s="126">
        <f t="shared" si="50"/>
        <v>0</v>
      </c>
      <c r="AI205" s="126">
        <f t="shared" si="50"/>
        <v>0</v>
      </c>
      <c r="AJ205" s="126">
        <f t="shared" si="50"/>
        <v>0</v>
      </c>
      <c r="AK205" s="126">
        <f t="shared" si="50"/>
        <v>0</v>
      </c>
      <c r="AL205" s="126">
        <f t="shared" si="50"/>
        <v>0</v>
      </c>
      <c r="AM205" s="20"/>
      <c r="AN205" s="20"/>
    </row>
    <row r="206" spans="2:40" s="19" customFormat="1">
      <c r="B206" s="12"/>
      <c r="C206" s="92" t="s">
        <v>120</v>
      </c>
      <c r="D206" s="28"/>
      <c r="E206" s="28"/>
      <c r="F206" s="28"/>
      <c r="G206" s="28"/>
      <c r="H206" s="126">
        <f>SUM(I206:AL206)</f>
        <v>0</v>
      </c>
      <c r="I206" s="126">
        <f>SUM(I199,I205)</f>
        <v>0</v>
      </c>
      <c r="J206" s="126">
        <f t="shared" ref="J206:AL206" si="51">SUM(J199,J205)</f>
        <v>0</v>
      </c>
      <c r="K206" s="126">
        <f t="shared" si="51"/>
        <v>0</v>
      </c>
      <c r="L206" s="126">
        <f t="shared" si="51"/>
        <v>0</v>
      </c>
      <c r="M206" s="126">
        <f t="shared" si="51"/>
        <v>0</v>
      </c>
      <c r="N206" s="126">
        <f t="shared" si="51"/>
        <v>0</v>
      </c>
      <c r="O206" s="126">
        <f t="shared" si="51"/>
        <v>0</v>
      </c>
      <c r="P206" s="126">
        <f t="shared" si="51"/>
        <v>0</v>
      </c>
      <c r="Q206" s="126">
        <f t="shared" si="51"/>
        <v>0</v>
      </c>
      <c r="R206" s="126">
        <f t="shared" si="51"/>
        <v>0</v>
      </c>
      <c r="S206" s="126">
        <f t="shared" si="51"/>
        <v>0</v>
      </c>
      <c r="T206" s="126">
        <f t="shared" si="51"/>
        <v>0</v>
      </c>
      <c r="U206" s="126">
        <f t="shared" si="51"/>
        <v>0</v>
      </c>
      <c r="V206" s="126">
        <f t="shared" si="51"/>
        <v>0</v>
      </c>
      <c r="W206" s="126">
        <f t="shared" si="51"/>
        <v>0</v>
      </c>
      <c r="X206" s="126">
        <f t="shared" si="51"/>
        <v>0</v>
      </c>
      <c r="Y206" s="126">
        <f t="shared" si="51"/>
        <v>0</v>
      </c>
      <c r="Z206" s="126">
        <f t="shared" si="51"/>
        <v>0</v>
      </c>
      <c r="AA206" s="126">
        <f t="shared" si="51"/>
        <v>0</v>
      </c>
      <c r="AB206" s="126">
        <f t="shared" si="51"/>
        <v>0</v>
      </c>
      <c r="AC206" s="126">
        <f t="shared" si="51"/>
        <v>0</v>
      </c>
      <c r="AD206" s="126">
        <f t="shared" si="51"/>
        <v>0</v>
      </c>
      <c r="AE206" s="126">
        <f t="shared" si="51"/>
        <v>0</v>
      </c>
      <c r="AF206" s="126">
        <f t="shared" si="51"/>
        <v>0</v>
      </c>
      <c r="AG206" s="126">
        <f t="shared" si="51"/>
        <v>0</v>
      </c>
      <c r="AH206" s="126">
        <f t="shared" si="51"/>
        <v>0</v>
      </c>
      <c r="AI206" s="126">
        <f t="shared" si="51"/>
        <v>0</v>
      </c>
      <c r="AJ206" s="126">
        <f t="shared" si="51"/>
        <v>0</v>
      </c>
      <c r="AK206" s="126">
        <f t="shared" si="51"/>
        <v>0</v>
      </c>
      <c r="AL206" s="126">
        <f t="shared" si="51"/>
        <v>0</v>
      </c>
      <c r="AM206" s="20"/>
      <c r="AN206" s="20"/>
    </row>
    <row r="207" spans="2:40" s="19" customFormat="1">
      <c r="B207" s="12"/>
      <c r="C207" s="90"/>
      <c r="D207" s="93" t="s">
        <v>153</v>
      </c>
      <c r="E207" s="157"/>
      <c r="F207" s="97"/>
      <c r="G207" s="97"/>
      <c r="H207" s="126">
        <f>SUM(I207:AL207)</f>
        <v>0</v>
      </c>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20"/>
      <c r="AN207" s="20"/>
    </row>
    <row r="208" spans="2:40" s="19" customFormat="1">
      <c r="B208" s="12"/>
      <c r="C208" s="91"/>
      <c r="D208" s="42" t="s">
        <v>154</v>
      </c>
      <c r="E208" s="155"/>
      <c r="F208" s="17"/>
      <c r="G208" s="17"/>
      <c r="H208" s="129">
        <f>SUM(I208:AL208)</f>
        <v>0</v>
      </c>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K208" s="129"/>
      <c r="AL208" s="129"/>
      <c r="AM208" s="20"/>
      <c r="AN208" s="20"/>
    </row>
    <row r="209" spans="2:40" s="19" customFormat="1">
      <c r="B209" s="12"/>
      <c r="C209" s="91"/>
      <c r="D209" s="42" t="s">
        <v>131</v>
      </c>
      <c r="E209" s="155"/>
      <c r="F209" s="17"/>
      <c r="G209" s="17"/>
      <c r="H209" s="129">
        <f>SUM(I209:AL209)</f>
        <v>0</v>
      </c>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K209" s="129"/>
      <c r="AL209" s="129"/>
      <c r="AM209" s="20"/>
      <c r="AN209" s="20"/>
    </row>
    <row r="210" spans="2:40" s="19" customFormat="1">
      <c r="B210" s="12"/>
      <c r="C210" s="91"/>
      <c r="D210" s="42"/>
      <c r="E210" s="156"/>
      <c r="F210" s="17"/>
      <c r="G210" s="17"/>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20"/>
      <c r="AN210" s="20"/>
    </row>
    <row r="211" spans="2:40" s="19" customFormat="1">
      <c r="B211" s="12"/>
      <c r="C211" s="91"/>
      <c r="D211" s="14"/>
      <c r="F211" s="14"/>
      <c r="G211" s="14"/>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20"/>
      <c r="AN211" s="20"/>
    </row>
    <row r="212" spans="2:40" s="1" customFormat="1">
      <c r="B212" s="8"/>
      <c r="C212" s="94" t="s">
        <v>127</v>
      </c>
      <c r="D212" s="27"/>
      <c r="E212" s="28"/>
      <c r="F212" s="28"/>
      <c r="G212" s="28"/>
      <c r="H212" s="147">
        <f>SUM(I212:AL212)</f>
        <v>0</v>
      </c>
      <c r="I212" s="147">
        <f>I207-SUM(I208:I211)</f>
        <v>0</v>
      </c>
      <c r="J212" s="147">
        <f t="shared" ref="J212:AL212" si="52">J207-SUM(J208:J211)</f>
        <v>0</v>
      </c>
      <c r="K212" s="147">
        <f t="shared" si="52"/>
        <v>0</v>
      </c>
      <c r="L212" s="147">
        <f t="shared" si="52"/>
        <v>0</v>
      </c>
      <c r="M212" s="147">
        <f t="shared" si="52"/>
        <v>0</v>
      </c>
      <c r="N212" s="147">
        <f t="shared" si="52"/>
        <v>0</v>
      </c>
      <c r="O212" s="147">
        <f t="shared" si="52"/>
        <v>0</v>
      </c>
      <c r="P212" s="147">
        <f t="shared" si="52"/>
        <v>0</v>
      </c>
      <c r="Q212" s="147">
        <f t="shared" si="52"/>
        <v>0</v>
      </c>
      <c r="R212" s="147">
        <f t="shared" si="52"/>
        <v>0</v>
      </c>
      <c r="S212" s="147">
        <f t="shared" si="52"/>
        <v>0</v>
      </c>
      <c r="T212" s="147">
        <f t="shared" si="52"/>
        <v>0</v>
      </c>
      <c r="U212" s="147">
        <f t="shared" si="52"/>
        <v>0</v>
      </c>
      <c r="V212" s="147">
        <f t="shared" si="52"/>
        <v>0</v>
      </c>
      <c r="W212" s="147">
        <f t="shared" si="52"/>
        <v>0</v>
      </c>
      <c r="X212" s="147">
        <f t="shared" si="52"/>
        <v>0</v>
      </c>
      <c r="Y212" s="147">
        <f t="shared" si="52"/>
        <v>0</v>
      </c>
      <c r="Z212" s="147">
        <f t="shared" si="52"/>
        <v>0</v>
      </c>
      <c r="AA212" s="147">
        <f t="shared" si="52"/>
        <v>0</v>
      </c>
      <c r="AB212" s="147">
        <f t="shared" si="52"/>
        <v>0</v>
      </c>
      <c r="AC212" s="147">
        <f t="shared" si="52"/>
        <v>0</v>
      </c>
      <c r="AD212" s="147">
        <f t="shared" si="52"/>
        <v>0</v>
      </c>
      <c r="AE212" s="147">
        <f t="shared" si="52"/>
        <v>0</v>
      </c>
      <c r="AF212" s="147">
        <f t="shared" si="52"/>
        <v>0</v>
      </c>
      <c r="AG212" s="147">
        <f t="shared" si="52"/>
        <v>0</v>
      </c>
      <c r="AH212" s="147">
        <f t="shared" si="52"/>
        <v>0</v>
      </c>
      <c r="AI212" s="147">
        <f t="shared" si="52"/>
        <v>0</v>
      </c>
      <c r="AJ212" s="147">
        <f t="shared" si="52"/>
        <v>0</v>
      </c>
      <c r="AK212" s="147">
        <f t="shared" si="52"/>
        <v>0</v>
      </c>
      <c r="AL212" s="147">
        <f t="shared" si="52"/>
        <v>0</v>
      </c>
      <c r="AM212" s="13"/>
      <c r="AN212" s="13"/>
    </row>
    <row r="213" spans="2:40" s="1" customFormat="1">
      <c r="B213" s="8"/>
      <c r="C213" s="90"/>
      <c r="D213" s="97" t="s">
        <v>19</v>
      </c>
      <c r="E213" s="97"/>
      <c r="F213" s="97"/>
      <c r="G213" s="97"/>
      <c r="H213" s="126">
        <f>SUM(I213:AL213)</f>
        <v>0</v>
      </c>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3"/>
      <c r="AN213" s="13"/>
    </row>
    <row r="214" spans="2:40" s="1" customFormat="1">
      <c r="B214" s="8"/>
      <c r="C214" s="91"/>
      <c r="D214" s="42" t="s">
        <v>27</v>
      </c>
      <c r="E214" s="17"/>
      <c r="F214" s="17"/>
      <c r="G214" s="17"/>
      <c r="H214" s="129">
        <f>SUM(I214:AL214)</f>
        <v>0</v>
      </c>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K214" s="129"/>
      <c r="AL214" s="129"/>
      <c r="AM214" s="13"/>
      <c r="AN214" s="13"/>
    </row>
    <row r="215" spans="2:40" s="1" customFormat="1">
      <c r="B215" s="8"/>
      <c r="C215" s="91"/>
      <c r="D215" s="42"/>
      <c r="E215" s="17"/>
      <c r="F215" s="17"/>
      <c r="G215" s="17"/>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3"/>
      <c r="AN215" s="13"/>
    </row>
    <row r="216" spans="2:40" s="19" customFormat="1">
      <c r="B216" s="12"/>
      <c r="C216" s="94" t="s">
        <v>178</v>
      </c>
      <c r="D216" s="27"/>
      <c r="E216" s="28"/>
      <c r="F216" s="28"/>
      <c r="G216" s="28"/>
      <c r="H216" s="147">
        <f>SUM(I216:AL216)</f>
        <v>0</v>
      </c>
      <c r="I216" s="147">
        <f t="shared" ref="I216:AL216" si="53">SUM(I213:I215)</f>
        <v>0</v>
      </c>
      <c r="J216" s="147">
        <f t="shared" si="53"/>
        <v>0</v>
      </c>
      <c r="K216" s="147">
        <f t="shared" si="53"/>
        <v>0</v>
      </c>
      <c r="L216" s="147">
        <f t="shared" si="53"/>
        <v>0</v>
      </c>
      <c r="M216" s="147">
        <f t="shared" si="53"/>
        <v>0</v>
      </c>
      <c r="N216" s="147">
        <f t="shared" si="53"/>
        <v>0</v>
      </c>
      <c r="O216" s="147">
        <f t="shared" si="53"/>
        <v>0</v>
      </c>
      <c r="P216" s="147">
        <f t="shared" si="53"/>
        <v>0</v>
      </c>
      <c r="Q216" s="147">
        <f t="shared" si="53"/>
        <v>0</v>
      </c>
      <c r="R216" s="147">
        <f t="shared" si="53"/>
        <v>0</v>
      </c>
      <c r="S216" s="147">
        <f t="shared" si="53"/>
        <v>0</v>
      </c>
      <c r="T216" s="147">
        <f t="shared" si="53"/>
        <v>0</v>
      </c>
      <c r="U216" s="147">
        <f t="shared" si="53"/>
        <v>0</v>
      </c>
      <c r="V216" s="147">
        <f t="shared" si="53"/>
        <v>0</v>
      </c>
      <c r="W216" s="147">
        <f t="shared" si="53"/>
        <v>0</v>
      </c>
      <c r="X216" s="147">
        <f t="shared" si="53"/>
        <v>0</v>
      </c>
      <c r="Y216" s="147">
        <f t="shared" si="53"/>
        <v>0</v>
      </c>
      <c r="Z216" s="147">
        <f t="shared" si="53"/>
        <v>0</v>
      </c>
      <c r="AA216" s="147">
        <f t="shared" si="53"/>
        <v>0</v>
      </c>
      <c r="AB216" s="147">
        <f t="shared" si="53"/>
        <v>0</v>
      </c>
      <c r="AC216" s="147">
        <f t="shared" si="53"/>
        <v>0</v>
      </c>
      <c r="AD216" s="147">
        <f t="shared" si="53"/>
        <v>0</v>
      </c>
      <c r="AE216" s="147">
        <f t="shared" si="53"/>
        <v>0</v>
      </c>
      <c r="AF216" s="147">
        <f t="shared" si="53"/>
        <v>0</v>
      </c>
      <c r="AG216" s="147">
        <f t="shared" si="53"/>
        <v>0</v>
      </c>
      <c r="AH216" s="147">
        <f t="shared" si="53"/>
        <v>0</v>
      </c>
      <c r="AI216" s="147">
        <f t="shared" si="53"/>
        <v>0</v>
      </c>
      <c r="AJ216" s="147">
        <f t="shared" si="53"/>
        <v>0</v>
      </c>
      <c r="AK216" s="147">
        <f t="shared" si="53"/>
        <v>0</v>
      </c>
      <c r="AL216" s="147">
        <f t="shared" si="53"/>
        <v>0</v>
      </c>
      <c r="AM216" s="20"/>
      <c r="AN216" s="20"/>
    </row>
    <row r="217" spans="2:40" s="1" customFormat="1">
      <c r="B217" s="8"/>
      <c r="C217" s="90"/>
      <c r="D217" s="97" t="s">
        <v>19</v>
      </c>
      <c r="E217" s="97"/>
      <c r="F217" s="97"/>
      <c r="G217" s="97"/>
      <c r="H217" s="126">
        <f>SUM(I217:AL217)</f>
        <v>0</v>
      </c>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3"/>
      <c r="AN217" s="13"/>
    </row>
    <row r="218" spans="2:40" s="1" customFormat="1">
      <c r="B218" s="8"/>
      <c r="C218" s="91"/>
      <c r="D218" s="42" t="s">
        <v>27</v>
      </c>
      <c r="E218" s="17"/>
      <c r="F218" s="17"/>
      <c r="G218" s="17"/>
      <c r="H218" s="129">
        <f>SUM(I218:AL218)</f>
        <v>0</v>
      </c>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K218" s="129"/>
      <c r="AL218" s="129"/>
      <c r="AM218" s="13"/>
      <c r="AN218" s="13"/>
    </row>
    <row r="219" spans="2:40" s="1" customFormat="1">
      <c r="B219" s="8"/>
      <c r="C219" s="91"/>
      <c r="D219" s="42"/>
      <c r="E219" s="17"/>
      <c r="F219" s="17"/>
      <c r="G219" s="17"/>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3"/>
      <c r="AN219" s="13"/>
    </row>
    <row r="220" spans="2:40" s="19" customFormat="1">
      <c r="B220" s="12"/>
      <c r="C220" s="94" t="s">
        <v>26</v>
      </c>
      <c r="D220" s="27"/>
      <c r="E220" s="28"/>
      <c r="F220" s="28"/>
      <c r="G220" s="28"/>
      <c r="H220" s="147">
        <f>SUM(I220:AL220)</f>
        <v>0</v>
      </c>
      <c r="I220" s="147">
        <f t="shared" ref="I220:AL220" si="54">SUM(I217:I219)</f>
        <v>0</v>
      </c>
      <c r="J220" s="147">
        <f t="shared" si="54"/>
        <v>0</v>
      </c>
      <c r="K220" s="147">
        <f t="shared" si="54"/>
        <v>0</v>
      </c>
      <c r="L220" s="147">
        <f t="shared" si="54"/>
        <v>0</v>
      </c>
      <c r="M220" s="147">
        <f t="shared" si="54"/>
        <v>0</v>
      </c>
      <c r="N220" s="147">
        <f t="shared" si="54"/>
        <v>0</v>
      </c>
      <c r="O220" s="147">
        <f t="shared" si="54"/>
        <v>0</v>
      </c>
      <c r="P220" s="147">
        <f t="shared" si="54"/>
        <v>0</v>
      </c>
      <c r="Q220" s="147">
        <f t="shared" si="54"/>
        <v>0</v>
      </c>
      <c r="R220" s="147">
        <f t="shared" si="54"/>
        <v>0</v>
      </c>
      <c r="S220" s="147">
        <f t="shared" si="54"/>
        <v>0</v>
      </c>
      <c r="T220" s="147">
        <f t="shared" si="54"/>
        <v>0</v>
      </c>
      <c r="U220" s="147">
        <f t="shared" si="54"/>
        <v>0</v>
      </c>
      <c r="V220" s="147">
        <f t="shared" si="54"/>
        <v>0</v>
      </c>
      <c r="W220" s="147">
        <f t="shared" si="54"/>
        <v>0</v>
      </c>
      <c r="X220" s="147">
        <f t="shared" si="54"/>
        <v>0</v>
      </c>
      <c r="Y220" s="147">
        <f t="shared" si="54"/>
        <v>0</v>
      </c>
      <c r="Z220" s="147">
        <f t="shared" si="54"/>
        <v>0</v>
      </c>
      <c r="AA220" s="147">
        <f t="shared" si="54"/>
        <v>0</v>
      </c>
      <c r="AB220" s="147">
        <f t="shared" si="54"/>
        <v>0</v>
      </c>
      <c r="AC220" s="147">
        <f t="shared" si="54"/>
        <v>0</v>
      </c>
      <c r="AD220" s="147">
        <f t="shared" si="54"/>
        <v>0</v>
      </c>
      <c r="AE220" s="147">
        <f t="shared" si="54"/>
        <v>0</v>
      </c>
      <c r="AF220" s="147">
        <f t="shared" si="54"/>
        <v>0</v>
      </c>
      <c r="AG220" s="147">
        <f t="shared" si="54"/>
        <v>0</v>
      </c>
      <c r="AH220" s="147">
        <f t="shared" si="54"/>
        <v>0</v>
      </c>
      <c r="AI220" s="147">
        <f t="shared" si="54"/>
        <v>0</v>
      </c>
      <c r="AJ220" s="147">
        <f t="shared" si="54"/>
        <v>0</v>
      </c>
      <c r="AK220" s="147">
        <f t="shared" si="54"/>
        <v>0</v>
      </c>
      <c r="AL220" s="147">
        <f t="shared" si="54"/>
        <v>0</v>
      </c>
      <c r="AM220" s="20"/>
      <c r="AN220" s="20"/>
    </row>
    <row r="221" spans="2:40" s="1" customFormat="1">
      <c r="B221" s="8"/>
      <c r="C221" s="90"/>
      <c r="D221" s="93"/>
      <c r="E221" s="84"/>
      <c r="F221" s="84"/>
      <c r="G221" s="84"/>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48"/>
      <c r="AL221" s="148"/>
      <c r="AM221" s="13"/>
      <c r="AN221" s="13"/>
    </row>
    <row r="222" spans="2:40" s="1" customFormat="1">
      <c r="B222" s="8"/>
      <c r="C222" s="91"/>
      <c r="D222" s="23"/>
      <c r="E222" s="24"/>
      <c r="F222" s="24"/>
      <c r="G222" s="24"/>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3"/>
      <c r="AN222" s="13"/>
    </row>
    <row r="223" spans="2:40" s="19" customFormat="1">
      <c r="B223" s="12"/>
      <c r="C223" s="94" t="s">
        <v>179</v>
      </c>
      <c r="D223" s="28"/>
      <c r="E223" s="28"/>
      <c r="F223" s="28"/>
      <c r="G223" s="28"/>
      <c r="H223" s="147">
        <f>SUM(I223:AL223)</f>
        <v>0</v>
      </c>
      <c r="I223" s="147">
        <f>SUM(I221:I222)</f>
        <v>0</v>
      </c>
      <c r="J223" s="147">
        <f t="shared" ref="J223:AL223" si="55">SUM(J221:J222)</f>
        <v>0</v>
      </c>
      <c r="K223" s="147">
        <f t="shared" si="55"/>
        <v>0</v>
      </c>
      <c r="L223" s="147">
        <f t="shared" si="55"/>
        <v>0</v>
      </c>
      <c r="M223" s="147">
        <f t="shared" si="55"/>
        <v>0</v>
      </c>
      <c r="N223" s="147">
        <f t="shared" si="55"/>
        <v>0</v>
      </c>
      <c r="O223" s="147">
        <f t="shared" si="55"/>
        <v>0</v>
      </c>
      <c r="P223" s="147">
        <f t="shared" si="55"/>
        <v>0</v>
      </c>
      <c r="Q223" s="147">
        <f t="shared" si="55"/>
        <v>0</v>
      </c>
      <c r="R223" s="147">
        <f t="shared" si="55"/>
        <v>0</v>
      </c>
      <c r="S223" s="147">
        <f t="shared" si="55"/>
        <v>0</v>
      </c>
      <c r="T223" s="147">
        <f t="shared" si="55"/>
        <v>0</v>
      </c>
      <c r="U223" s="147">
        <f t="shared" si="55"/>
        <v>0</v>
      </c>
      <c r="V223" s="147">
        <f t="shared" si="55"/>
        <v>0</v>
      </c>
      <c r="W223" s="147">
        <f t="shared" si="55"/>
        <v>0</v>
      </c>
      <c r="X223" s="147">
        <f t="shared" si="55"/>
        <v>0</v>
      </c>
      <c r="Y223" s="147">
        <f t="shared" si="55"/>
        <v>0</v>
      </c>
      <c r="Z223" s="147">
        <f t="shared" si="55"/>
        <v>0</v>
      </c>
      <c r="AA223" s="147">
        <f t="shared" si="55"/>
        <v>0</v>
      </c>
      <c r="AB223" s="147">
        <f t="shared" si="55"/>
        <v>0</v>
      </c>
      <c r="AC223" s="147">
        <f t="shared" si="55"/>
        <v>0</v>
      </c>
      <c r="AD223" s="147">
        <f t="shared" si="55"/>
        <v>0</v>
      </c>
      <c r="AE223" s="147">
        <f t="shared" si="55"/>
        <v>0</v>
      </c>
      <c r="AF223" s="147">
        <f t="shared" si="55"/>
        <v>0</v>
      </c>
      <c r="AG223" s="147">
        <f t="shared" si="55"/>
        <v>0</v>
      </c>
      <c r="AH223" s="147">
        <f t="shared" si="55"/>
        <v>0</v>
      </c>
      <c r="AI223" s="147">
        <f t="shared" si="55"/>
        <v>0</v>
      </c>
      <c r="AJ223" s="147">
        <f t="shared" si="55"/>
        <v>0</v>
      </c>
      <c r="AK223" s="147">
        <f t="shared" si="55"/>
        <v>0</v>
      </c>
      <c r="AL223" s="147">
        <f t="shared" si="55"/>
        <v>0</v>
      </c>
      <c r="AM223" s="20"/>
      <c r="AN223" s="20"/>
    </row>
    <row r="224" spans="2:40" s="1" customFormat="1">
      <c r="B224" s="8"/>
      <c r="C224" s="90"/>
      <c r="D224" s="105" t="s">
        <v>135</v>
      </c>
      <c r="E224" s="84"/>
      <c r="F224" s="84"/>
      <c r="G224" s="84"/>
      <c r="H224" s="148">
        <f>SUM(I224:AL224)</f>
        <v>0</v>
      </c>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c r="AK224" s="148"/>
      <c r="AL224" s="148"/>
      <c r="AM224" s="13"/>
      <c r="AN224" s="13"/>
    </row>
    <row r="225" spans="2:40" s="1" customFormat="1">
      <c r="B225" s="8"/>
      <c r="C225" s="91"/>
      <c r="D225" s="117" t="s">
        <v>143</v>
      </c>
      <c r="E225" s="17"/>
      <c r="F225" s="17"/>
      <c r="G225" s="17"/>
      <c r="H225" s="129">
        <f>SUM(I225:AL225)</f>
        <v>0</v>
      </c>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29"/>
      <c r="AL225" s="129"/>
      <c r="AM225" s="13"/>
      <c r="AN225" s="13"/>
    </row>
    <row r="226" spans="2:40" s="1" customFormat="1">
      <c r="B226" s="8"/>
      <c r="C226" s="91"/>
      <c r="D226" s="23"/>
      <c r="E226" s="24"/>
      <c r="F226" s="24"/>
      <c r="G226" s="24"/>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49"/>
      <c r="AK226" s="149"/>
      <c r="AL226" s="149"/>
      <c r="AM226" s="13"/>
      <c r="AN226" s="13"/>
    </row>
    <row r="227" spans="2:40" s="19" customFormat="1">
      <c r="B227" s="12"/>
      <c r="C227" s="94" t="s">
        <v>180</v>
      </c>
      <c r="D227" s="28"/>
      <c r="E227" s="28"/>
      <c r="F227" s="28"/>
      <c r="G227" s="28"/>
      <c r="H227" s="147">
        <f>SUM(I227:AL227)</f>
        <v>0</v>
      </c>
      <c r="I227" s="147">
        <f>SUM(I224:I226)</f>
        <v>0</v>
      </c>
      <c r="J227" s="147">
        <f t="shared" ref="J227:AL227" si="56">SUM(J224:J226)</f>
        <v>0</v>
      </c>
      <c r="K227" s="147">
        <f t="shared" si="56"/>
        <v>0</v>
      </c>
      <c r="L227" s="147">
        <f t="shared" si="56"/>
        <v>0</v>
      </c>
      <c r="M227" s="147">
        <f t="shared" si="56"/>
        <v>0</v>
      </c>
      <c r="N227" s="147">
        <f t="shared" si="56"/>
        <v>0</v>
      </c>
      <c r="O227" s="147">
        <f t="shared" si="56"/>
        <v>0</v>
      </c>
      <c r="P227" s="147">
        <f t="shared" si="56"/>
        <v>0</v>
      </c>
      <c r="Q227" s="147">
        <f t="shared" si="56"/>
        <v>0</v>
      </c>
      <c r="R227" s="147">
        <f t="shared" si="56"/>
        <v>0</v>
      </c>
      <c r="S227" s="147">
        <f t="shared" si="56"/>
        <v>0</v>
      </c>
      <c r="T227" s="147">
        <f t="shared" si="56"/>
        <v>0</v>
      </c>
      <c r="U227" s="147">
        <f t="shared" si="56"/>
        <v>0</v>
      </c>
      <c r="V227" s="147">
        <f t="shared" si="56"/>
        <v>0</v>
      </c>
      <c r="W227" s="147">
        <f t="shared" si="56"/>
        <v>0</v>
      </c>
      <c r="X227" s="147">
        <f t="shared" si="56"/>
        <v>0</v>
      </c>
      <c r="Y227" s="147">
        <f t="shared" si="56"/>
        <v>0</v>
      </c>
      <c r="Z227" s="147">
        <f t="shared" si="56"/>
        <v>0</v>
      </c>
      <c r="AA227" s="147">
        <f t="shared" si="56"/>
        <v>0</v>
      </c>
      <c r="AB227" s="147">
        <f t="shared" si="56"/>
        <v>0</v>
      </c>
      <c r="AC227" s="147">
        <f t="shared" si="56"/>
        <v>0</v>
      </c>
      <c r="AD227" s="147">
        <f t="shared" si="56"/>
        <v>0</v>
      </c>
      <c r="AE227" s="147">
        <f t="shared" si="56"/>
        <v>0</v>
      </c>
      <c r="AF227" s="147">
        <f t="shared" si="56"/>
        <v>0</v>
      </c>
      <c r="AG227" s="147">
        <f t="shared" si="56"/>
        <v>0</v>
      </c>
      <c r="AH227" s="147">
        <f t="shared" si="56"/>
        <v>0</v>
      </c>
      <c r="AI227" s="147">
        <f t="shared" si="56"/>
        <v>0</v>
      </c>
      <c r="AJ227" s="147">
        <f t="shared" si="56"/>
        <v>0</v>
      </c>
      <c r="AK227" s="147">
        <f t="shared" si="56"/>
        <v>0</v>
      </c>
      <c r="AL227" s="147">
        <f t="shared" si="56"/>
        <v>0</v>
      </c>
      <c r="AM227" s="20"/>
      <c r="AN227" s="20"/>
    </row>
    <row r="228" spans="2:40" s="19" customFormat="1">
      <c r="B228" s="12"/>
      <c r="C228" s="27" t="s">
        <v>30</v>
      </c>
      <c r="D228" s="28"/>
      <c r="E228" s="28"/>
      <c r="F228" s="28"/>
      <c r="G228" s="28"/>
      <c r="H228" s="147">
        <f>SUM(I228:AL228)</f>
        <v>0</v>
      </c>
      <c r="I228" s="147">
        <f t="shared" ref="I228:AL228" si="57">I149+I160+I171+I182+I193+I206+I212-I216-I220+I223-I227</f>
        <v>0</v>
      </c>
      <c r="J228" s="147">
        <f t="shared" si="57"/>
        <v>0</v>
      </c>
      <c r="K228" s="147">
        <f t="shared" si="57"/>
        <v>0</v>
      </c>
      <c r="L228" s="147">
        <f t="shared" si="57"/>
        <v>0</v>
      </c>
      <c r="M228" s="147">
        <f t="shared" si="57"/>
        <v>0</v>
      </c>
      <c r="N228" s="147">
        <f t="shared" si="57"/>
        <v>0</v>
      </c>
      <c r="O228" s="147">
        <f t="shared" si="57"/>
        <v>0</v>
      </c>
      <c r="P228" s="147">
        <f t="shared" si="57"/>
        <v>0</v>
      </c>
      <c r="Q228" s="147">
        <f t="shared" si="57"/>
        <v>0</v>
      </c>
      <c r="R228" s="147">
        <f t="shared" si="57"/>
        <v>0</v>
      </c>
      <c r="S228" s="147">
        <f t="shared" si="57"/>
        <v>0</v>
      </c>
      <c r="T228" s="147">
        <f t="shared" si="57"/>
        <v>0</v>
      </c>
      <c r="U228" s="147">
        <f t="shared" si="57"/>
        <v>0</v>
      </c>
      <c r="V228" s="147">
        <f t="shared" si="57"/>
        <v>0</v>
      </c>
      <c r="W228" s="147">
        <f t="shared" si="57"/>
        <v>0</v>
      </c>
      <c r="X228" s="147">
        <f t="shared" si="57"/>
        <v>0</v>
      </c>
      <c r="Y228" s="147">
        <f t="shared" si="57"/>
        <v>0</v>
      </c>
      <c r="Z228" s="147">
        <f t="shared" si="57"/>
        <v>0</v>
      </c>
      <c r="AA228" s="147">
        <f t="shared" si="57"/>
        <v>0</v>
      </c>
      <c r="AB228" s="147">
        <f t="shared" si="57"/>
        <v>0</v>
      </c>
      <c r="AC228" s="147">
        <f t="shared" si="57"/>
        <v>0</v>
      </c>
      <c r="AD228" s="147">
        <f t="shared" si="57"/>
        <v>0</v>
      </c>
      <c r="AE228" s="147">
        <f t="shared" si="57"/>
        <v>0</v>
      </c>
      <c r="AF228" s="147">
        <f t="shared" si="57"/>
        <v>0</v>
      </c>
      <c r="AG228" s="147">
        <f t="shared" si="57"/>
        <v>0</v>
      </c>
      <c r="AH228" s="147">
        <f t="shared" si="57"/>
        <v>0</v>
      </c>
      <c r="AI228" s="147">
        <f t="shared" si="57"/>
        <v>0</v>
      </c>
      <c r="AJ228" s="147">
        <f t="shared" si="57"/>
        <v>0</v>
      </c>
      <c r="AK228" s="147">
        <f t="shared" si="57"/>
        <v>0</v>
      </c>
      <c r="AL228" s="147">
        <f t="shared" si="57"/>
        <v>0</v>
      </c>
      <c r="AM228" s="20"/>
      <c r="AN228" s="20"/>
    </row>
    <row r="229" spans="2:40" s="19" customFormat="1">
      <c r="B229" s="12"/>
      <c r="C229" s="27" t="s">
        <v>32</v>
      </c>
      <c r="D229" s="28"/>
      <c r="E229" s="28"/>
      <c r="F229" s="28"/>
      <c r="G229" s="28"/>
      <c r="H229" s="147">
        <f>SUM(I229:AL229)</f>
        <v>0</v>
      </c>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7"/>
      <c r="AJ229" s="147"/>
      <c r="AK229" s="147"/>
      <c r="AL229" s="147"/>
      <c r="AM229" s="20"/>
      <c r="AN229" s="20"/>
    </row>
    <row r="230" spans="2:40" s="19" customFormat="1">
      <c r="B230" s="12"/>
      <c r="C230" s="27" t="s">
        <v>33</v>
      </c>
      <c r="D230" s="28"/>
      <c r="E230" s="28"/>
      <c r="F230" s="28"/>
      <c r="G230" s="28"/>
      <c r="H230" s="147">
        <f>SUM(I230:AL230)</f>
        <v>0</v>
      </c>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7"/>
      <c r="AK230" s="147"/>
      <c r="AL230" s="147"/>
      <c r="AM230" s="20"/>
      <c r="AN230" s="20"/>
    </row>
    <row r="231" spans="2:40" s="19" customFormat="1">
      <c r="B231" s="12"/>
      <c r="C231" s="27" t="s">
        <v>31</v>
      </c>
      <c r="D231" s="28"/>
      <c r="E231" s="28"/>
      <c r="F231" s="28"/>
      <c r="G231" s="28"/>
      <c r="H231" s="147">
        <f>SUM(I231:AL231)</f>
        <v>0</v>
      </c>
      <c r="I231" s="147">
        <f>I228-I229-I230</f>
        <v>0</v>
      </c>
      <c r="J231" s="147">
        <f t="shared" ref="J231:AL231" si="58">J228-J229-J230</f>
        <v>0</v>
      </c>
      <c r="K231" s="147">
        <f t="shared" si="58"/>
        <v>0</v>
      </c>
      <c r="L231" s="147">
        <f t="shared" si="58"/>
        <v>0</v>
      </c>
      <c r="M231" s="147">
        <f t="shared" si="58"/>
        <v>0</v>
      </c>
      <c r="N231" s="147">
        <f t="shared" si="58"/>
        <v>0</v>
      </c>
      <c r="O231" s="147">
        <f t="shared" si="58"/>
        <v>0</v>
      </c>
      <c r="P231" s="147">
        <f t="shared" si="58"/>
        <v>0</v>
      </c>
      <c r="Q231" s="147">
        <f t="shared" si="58"/>
        <v>0</v>
      </c>
      <c r="R231" s="147">
        <f t="shared" si="58"/>
        <v>0</v>
      </c>
      <c r="S231" s="147">
        <f t="shared" si="58"/>
        <v>0</v>
      </c>
      <c r="T231" s="147">
        <f t="shared" si="58"/>
        <v>0</v>
      </c>
      <c r="U231" s="147">
        <f t="shared" si="58"/>
        <v>0</v>
      </c>
      <c r="V231" s="147">
        <f t="shared" si="58"/>
        <v>0</v>
      </c>
      <c r="W231" s="147">
        <f t="shared" si="58"/>
        <v>0</v>
      </c>
      <c r="X231" s="147">
        <f t="shared" si="58"/>
        <v>0</v>
      </c>
      <c r="Y231" s="147">
        <f t="shared" si="58"/>
        <v>0</v>
      </c>
      <c r="Z231" s="147">
        <f t="shared" si="58"/>
        <v>0</v>
      </c>
      <c r="AA231" s="147">
        <f t="shared" si="58"/>
        <v>0</v>
      </c>
      <c r="AB231" s="147">
        <f t="shared" si="58"/>
        <v>0</v>
      </c>
      <c r="AC231" s="147">
        <f t="shared" si="58"/>
        <v>0</v>
      </c>
      <c r="AD231" s="147">
        <f t="shared" si="58"/>
        <v>0</v>
      </c>
      <c r="AE231" s="147">
        <f t="shared" si="58"/>
        <v>0</v>
      </c>
      <c r="AF231" s="147">
        <f t="shared" si="58"/>
        <v>0</v>
      </c>
      <c r="AG231" s="147">
        <f t="shared" si="58"/>
        <v>0</v>
      </c>
      <c r="AH231" s="147">
        <f t="shared" si="58"/>
        <v>0</v>
      </c>
      <c r="AI231" s="147">
        <f t="shared" si="58"/>
        <v>0</v>
      </c>
      <c r="AJ231" s="147">
        <f t="shared" si="58"/>
        <v>0</v>
      </c>
      <c r="AK231" s="147">
        <f t="shared" si="58"/>
        <v>0</v>
      </c>
      <c r="AL231" s="147">
        <f t="shared" si="58"/>
        <v>0</v>
      </c>
      <c r="AM231" s="20"/>
      <c r="AN231" s="20"/>
    </row>
    <row r="232" spans="2:40">
      <c r="B232" s="8"/>
      <c r="C232" s="2" t="s">
        <v>130</v>
      </c>
      <c r="D232" s="2"/>
      <c r="E232" s="2"/>
      <c r="F232" s="2"/>
      <c r="G232" s="2"/>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49"/>
      <c r="AM232" s="2"/>
    </row>
    <row r="233" spans="2:40">
      <c r="B233" s="8"/>
      <c r="C233" s="33" t="s">
        <v>187</v>
      </c>
      <c r="D233" s="2"/>
      <c r="E233" s="2"/>
      <c r="F233" s="2"/>
      <c r="G233" s="2"/>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49"/>
      <c r="AM233" s="2"/>
    </row>
    <row r="234" spans="2:40">
      <c r="B234" s="8"/>
      <c r="C234" s="33"/>
      <c r="D234" s="2"/>
      <c r="E234" s="2"/>
      <c r="F234" s="2"/>
      <c r="G234" s="2"/>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49"/>
      <c r="AM234" s="2"/>
    </row>
    <row r="235" spans="2:40">
      <c r="B235" s="8"/>
      <c r="C235" s="50" t="s">
        <v>167</v>
      </c>
      <c r="D235" s="2"/>
      <c r="E235" s="2"/>
      <c r="F235" s="2"/>
      <c r="G235" s="2"/>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1" t="s">
        <v>11</v>
      </c>
      <c r="AM235" s="2"/>
    </row>
    <row r="236" spans="2:40">
      <c r="B236" s="8"/>
      <c r="C236" s="35"/>
      <c r="D236" s="48"/>
      <c r="E236" s="48"/>
      <c r="F236" s="48"/>
      <c r="G236" s="48"/>
      <c r="H236" s="66"/>
      <c r="I236" s="66" t="s">
        <v>83</v>
      </c>
      <c r="J236" s="66" t="s">
        <v>84</v>
      </c>
      <c r="K236" s="66" t="s">
        <v>85</v>
      </c>
      <c r="L236" s="66" t="s">
        <v>86</v>
      </c>
      <c r="M236" s="66" t="s">
        <v>87</v>
      </c>
      <c r="N236" s="66" t="s">
        <v>88</v>
      </c>
      <c r="O236" s="66" t="s">
        <v>89</v>
      </c>
      <c r="P236" s="66" t="s">
        <v>90</v>
      </c>
      <c r="Q236" s="66" t="s">
        <v>91</v>
      </c>
      <c r="R236" s="66" t="s">
        <v>92</v>
      </c>
      <c r="S236" s="66" t="s">
        <v>93</v>
      </c>
      <c r="T236" s="66" t="s">
        <v>94</v>
      </c>
      <c r="U236" s="66" t="s">
        <v>95</v>
      </c>
      <c r="V236" s="66" t="s">
        <v>96</v>
      </c>
      <c r="W236" s="66" t="s">
        <v>97</v>
      </c>
      <c r="X236" s="66" t="s">
        <v>98</v>
      </c>
      <c r="Y236" s="66" t="s">
        <v>99</v>
      </c>
      <c r="Z236" s="66" t="s">
        <v>100</v>
      </c>
      <c r="AA236" s="66" t="s">
        <v>101</v>
      </c>
      <c r="AB236" s="66" t="s">
        <v>102</v>
      </c>
      <c r="AC236" s="66" t="s">
        <v>103</v>
      </c>
      <c r="AD236" s="66" t="s">
        <v>104</v>
      </c>
      <c r="AE236" s="66" t="s">
        <v>105</v>
      </c>
      <c r="AF236" s="66" t="s">
        <v>106</v>
      </c>
      <c r="AG236" s="66" t="s">
        <v>107</v>
      </c>
      <c r="AH236" s="66" t="s">
        <v>108</v>
      </c>
      <c r="AI236" s="66" t="s">
        <v>109</v>
      </c>
      <c r="AJ236" s="66" t="s">
        <v>110</v>
      </c>
      <c r="AK236" s="66" t="s">
        <v>111</v>
      </c>
      <c r="AL236" s="63" t="s">
        <v>112</v>
      </c>
      <c r="AM236" s="2"/>
    </row>
    <row r="237" spans="2:40" s="1" customFormat="1">
      <c r="B237" s="8"/>
      <c r="C237" s="91"/>
      <c r="D237" s="14" t="s">
        <v>144</v>
      </c>
      <c r="E237" s="14"/>
      <c r="F237" s="14"/>
      <c r="G237" s="1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
      <c r="AN237" s="13"/>
    </row>
    <row r="238" spans="2:40" s="1" customFormat="1">
      <c r="B238" s="8"/>
      <c r="C238" s="91"/>
      <c r="D238" s="42" t="s">
        <v>139</v>
      </c>
      <c r="E238" s="17"/>
      <c r="F238" s="17"/>
      <c r="G238" s="17"/>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3"/>
      <c r="AN238" s="13"/>
    </row>
    <row r="239" spans="2:40" s="1" customFormat="1">
      <c r="B239" s="8"/>
      <c r="C239" s="91"/>
      <c r="D239" s="42" t="s">
        <v>140</v>
      </c>
      <c r="E239" s="17"/>
      <c r="F239" s="17"/>
      <c r="G239" s="17"/>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3"/>
      <c r="AN239" s="13"/>
    </row>
    <row r="240" spans="2:40" s="1" customFormat="1">
      <c r="B240" s="8"/>
      <c r="C240" s="91"/>
      <c r="D240" s="45" t="s">
        <v>34</v>
      </c>
      <c r="E240" s="46"/>
      <c r="F240" s="46"/>
      <c r="G240" s="46"/>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1"/>
      <c r="AM240" s="13"/>
      <c r="AN240" s="13"/>
    </row>
    <row r="241" spans="2:40" s="1" customFormat="1">
      <c r="B241" s="8"/>
      <c r="C241" s="98"/>
      <c r="D241" s="47"/>
      <c r="E241" s="16" t="s">
        <v>23</v>
      </c>
      <c r="F241" s="16"/>
      <c r="G241" s="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3"/>
      <c r="AN241" s="13"/>
    </row>
    <row r="242" spans="2:40" s="1" customFormat="1">
      <c r="B242" s="8"/>
      <c r="C242" s="98"/>
      <c r="D242" s="47"/>
      <c r="E242" s="17" t="s">
        <v>24</v>
      </c>
      <c r="F242" s="17"/>
      <c r="G242" s="17"/>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3"/>
      <c r="AN242" s="13"/>
    </row>
    <row r="243" spans="2:40" s="1" customFormat="1">
      <c r="B243" s="8"/>
      <c r="C243" s="98"/>
      <c r="D243" s="47"/>
      <c r="E243" s="17" t="s">
        <v>25</v>
      </c>
      <c r="F243" s="17"/>
      <c r="G243" s="17"/>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3"/>
      <c r="AN243" s="13"/>
    </row>
    <row r="244" spans="2:40" s="1" customFormat="1">
      <c r="B244" s="8"/>
      <c r="C244" s="98"/>
      <c r="D244" s="47"/>
      <c r="E244" s="17" t="s">
        <v>41</v>
      </c>
      <c r="F244" s="17"/>
      <c r="G244" s="17"/>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3"/>
      <c r="AN244" s="13"/>
    </row>
    <row r="245" spans="2:40" s="1" customFormat="1">
      <c r="B245" s="8"/>
      <c r="C245" s="98"/>
      <c r="D245" s="47"/>
      <c r="E245" s="44" t="s">
        <v>42</v>
      </c>
      <c r="F245" s="44"/>
      <c r="G245" s="44"/>
      <c r="H245" s="135"/>
      <c r="I245" s="135"/>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
      <c r="AN245" s="13"/>
    </row>
    <row r="246" spans="2:40" s="1" customFormat="1">
      <c r="B246" s="8"/>
      <c r="C246" s="98"/>
      <c r="D246" s="41" t="s">
        <v>35</v>
      </c>
      <c r="E246" s="26"/>
      <c r="F246" s="26"/>
      <c r="G246" s="26"/>
      <c r="H246" s="89"/>
      <c r="I246" s="89">
        <f>SUM(I241:I245)</f>
        <v>0</v>
      </c>
      <c r="J246" s="89">
        <f t="shared" ref="J246:AL246" si="59">SUM(J241:J245)</f>
        <v>0</v>
      </c>
      <c r="K246" s="89">
        <f t="shared" si="59"/>
        <v>0</v>
      </c>
      <c r="L246" s="89">
        <f t="shared" si="59"/>
        <v>0</v>
      </c>
      <c r="M246" s="89">
        <f t="shared" si="59"/>
        <v>0</v>
      </c>
      <c r="N246" s="89">
        <f t="shared" si="59"/>
        <v>0</v>
      </c>
      <c r="O246" s="89">
        <f t="shared" si="59"/>
        <v>0</v>
      </c>
      <c r="P246" s="89">
        <f t="shared" si="59"/>
        <v>0</v>
      </c>
      <c r="Q246" s="89">
        <f t="shared" si="59"/>
        <v>0</v>
      </c>
      <c r="R246" s="89">
        <f t="shared" si="59"/>
        <v>0</v>
      </c>
      <c r="S246" s="89">
        <f t="shared" si="59"/>
        <v>0</v>
      </c>
      <c r="T246" s="89">
        <f t="shared" si="59"/>
        <v>0</v>
      </c>
      <c r="U246" s="89">
        <f t="shared" si="59"/>
        <v>0</v>
      </c>
      <c r="V246" s="89">
        <f t="shared" si="59"/>
        <v>0</v>
      </c>
      <c r="W246" s="89">
        <f t="shared" si="59"/>
        <v>0</v>
      </c>
      <c r="X246" s="89">
        <f t="shared" si="59"/>
        <v>0</v>
      </c>
      <c r="Y246" s="89">
        <f t="shared" si="59"/>
        <v>0</v>
      </c>
      <c r="Z246" s="89">
        <f t="shared" si="59"/>
        <v>0</v>
      </c>
      <c r="AA246" s="89">
        <f t="shared" si="59"/>
        <v>0</v>
      </c>
      <c r="AB246" s="89">
        <f t="shared" si="59"/>
        <v>0</v>
      </c>
      <c r="AC246" s="89">
        <f t="shared" si="59"/>
        <v>0</v>
      </c>
      <c r="AD246" s="89">
        <f t="shared" si="59"/>
        <v>0</v>
      </c>
      <c r="AE246" s="89">
        <f t="shared" si="59"/>
        <v>0</v>
      </c>
      <c r="AF246" s="89">
        <f t="shared" si="59"/>
        <v>0</v>
      </c>
      <c r="AG246" s="89">
        <f t="shared" si="59"/>
        <v>0</v>
      </c>
      <c r="AH246" s="89">
        <f t="shared" si="59"/>
        <v>0</v>
      </c>
      <c r="AI246" s="89">
        <f t="shared" si="59"/>
        <v>0</v>
      </c>
      <c r="AJ246" s="89">
        <f t="shared" si="59"/>
        <v>0</v>
      </c>
      <c r="AK246" s="89">
        <f t="shared" si="59"/>
        <v>0</v>
      </c>
      <c r="AL246" s="89">
        <f t="shared" si="59"/>
        <v>0</v>
      </c>
      <c r="AM246" s="13"/>
      <c r="AN246" s="13"/>
    </row>
    <row r="247" spans="2:40" s="1" customFormat="1">
      <c r="B247" s="8"/>
      <c r="C247" s="98"/>
      <c r="D247" s="47"/>
      <c r="E247" s="16" t="s">
        <v>23</v>
      </c>
      <c r="F247" s="16"/>
      <c r="G247" s="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3"/>
      <c r="AN247" s="13"/>
    </row>
    <row r="248" spans="2:40" s="1" customFormat="1">
      <c r="B248" s="8"/>
      <c r="C248" s="98"/>
      <c r="D248" s="47"/>
      <c r="E248" s="17" t="s">
        <v>24</v>
      </c>
      <c r="F248" s="17"/>
      <c r="G248" s="17"/>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3"/>
      <c r="AN248" s="13"/>
    </row>
    <row r="249" spans="2:40" s="1" customFormat="1">
      <c r="B249" s="8"/>
      <c r="C249" s="98"/>
      <c r="D249" s="47"/>
      <c r="E249" s="17" t="s">
        <v>25</v>
      </c>
      <c r="F249" s="17"/>
      <c r="G249" s="17"/>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3"/>
      <c r="AN249" s="13"/>
    </row>
    <row r="250" spans="2:40" s="1" customFormat="1">
      <c r="B250" s="8"/>
      <c r="C250" s="98"/>
      <c r="D250" s="47"/>
      <c r="E250" s="17" t="s">
        <v>41</v>
      </c>
      <c r="F250" s="17"/>
      <c r="G250" s="17"/>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3"/>
      <c r="AN250" s="13"/>
    </row>
    <row r="251" spans="2:40" s="1" customFormat="1">
      <c r="B251" s="8"/>
      <c r="C251" s="98"/>
      <c r="D251" s="47"/>
      <c r="E251" s="44" t="s">
        <v>42</v>
      </c>
      <c r="F251" s="44"/>
      <c r="G251" s="44"/>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
      <c r="AN251" s="13"/>
    </row>
    <row r="252" spans="2:40" s="1" customFormat="1">
      <c r="B252" s="8"/>
      <c r="C252" s="98"/>
      <c r="D252" s="41" t="s">
        <v>204</v>
      </c>
      <c r="E252" s="26"/>
      <c r="F252" s="26"/>
      <c r="G252" s="26"/>
      <c r="H252" s="89"/>
      <c r="I252" s="89">
        <f>SUM(I247:I251)</f>
        <v>0</v>
      </c>
      <c r="J252" s="89">
        <f t="shared" ref="J252:AL252" si="60">SUM(J247:J251)</f>
        <v>0</v>
      </c>
      <c r="K252" s="89">
        <f t="shared" si="60"/>
        <v>0</v>
      </c>
      <c r="L252" s="89">
        <f t="shared" si="60"/>
        <v>0</v>
      </c>
      <c r="M252" s="89">
        <f t="shared" si="60"/>
        <v>0</v>
      </c>
      <c r="N252" s="89">
        <f t="shared" si="60"/>
        <v>0</v>
      </c>
      <c r="O252" s="89">
        <f t="shared" si="60"/>
        <v>0</v>
      </c>
      <c r="P252" s="89">
        <f t="shared" si="60"/>
        <v>0</v>
      </c>
      <c r="Q252" s="89">
        <f t="shared" si="60"/>
        <v>0</v>
      </c>
      <c r="R252" s="89">
        <f t="shared" si="60"/>
        <v>0</v>
      </c>
      <c r="S252" s="89">
        <f t="shared" si="60"/>
        <v>0</v>
      </c>
      <c r="T252" s="89">
        <f t="shared" si="60"/>
        <v>0</v>
      </c>
      <c r="U252" s="89">
        <f t="shared" si="60"/>
        <v>0</v>
      </c>
      <c r="V252" s="89">
        <f t="shared" si="60"/>
        <v>0</v>
      </c>
      <c r="W252" s="89">
        <f t="shared" si="60"/>
        <v>0</v>
      </c>
      <c r="X252" s="89">
        <f t="shared" si="60"/>
        <v>0</v>
      </c>
      <c r="Y252" s="89">
        <f t="shared" si="60"/>
        <v>0</v>
      </c>
      <c r="Z252" s="89">
        <f t="shared" si="60"/>
        <v>0</v>
      </c>
      <c r="AA252" s="89">
        <f t="shared" si="60"/>
        <v>0</v>
      </c>
      <c r="AB252" s="89">
        <f t="shared" si="60"/>
        <v>0</v>
      </c>
      <c r="AC252" s="89">
        <f t="shared" si="60"/>
        <v>0</v>
      </c>
      <c r="AD252" s="89">
        <f t="shared" si="60"/>
        <v>0</v>
      </c>
      <c r="AE252" s="89">
        <f t="shared" si="60"/>
        <v>0</v>
      </c>
      <c r="AF252" s="89">
        <f t="shared" si="60"/>
        <v>0</v>
      </c>
      <c r="AG252" s="89">
        <f t="shared" si="60"/>
        <v>0</v>
      </c>
      <c r="AH252" s="89">
        <f t="shared" si="60"/>
        <v>0</v>
      </c>
      <c r="AI252" s="89">
        <f t="shared" si="60"/>
        <v>0</v>
      </c>
      <c r="AJ252" s="89">
        <f t="shared" si="60"/>
        <v>0</v>
      </c>
      <c r="AK252" s="89">
        <f t="shared" si="60"/>
        <v>0</v>
      </c>
      <c r="AL252" s="89">
        <f t="shared" si="60"/>
        <v>0</v>
      </c>
      <c r="AM252" s="13"/>
      <c r="AN252" s="13"/>
    </row>
    <row r="253" spans="2:40" s="1" customFormat="1">
      <c r="B253" s="8"/>
      <c r="C253" s="91"/>
      <c r="D253" s="42" t="s">
        <v>36</v>
      </c>
      <c r="E253" s="17"/>
      <c r="F253" s="17"/>
      <c r="G253" s="17"/>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3"/>
      <c r="AN253" s="13"/>
    </row>
    <row r="254" spans="2:40" s="1" customFormat="1">
      <c r="B254" s="8"/>
      <c r="C254" s="91"/>
      <c r="D254" s="42"/>
      <c r="E254" s="17"/>
      <c r="F254" s="17"/>
      <c r="G254" s="17"/>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3"/>
      <c r="AN254" s="13"/>
    </row>
    <row r="255" spans="2:40" s="1" customFormat="1">
      <c r="B255" s="8"/>
      <c r="C255" s="91"/>
      <c r="D255" s="42"/>
      <c r="E255" s="17"/>
      <c r="F255" s="17"/>
      <c r="G255" s="17"/>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3"/>
      <c r="AN255" s="13"/>
    </row>
    <row r="256" spans="2:40" s="1" customFormat="1">
      <c r="B256" s="8"/>
      <c r="C256" s="106" t="s">
        <v>141</v>
      </c>
      <c r="D256" s="101"/>
      <c r="E256" s="101"/>
      <c r="F256" s="101"/>
      <c r="G256" s="101"/>
      <c r="H256" s="89"/>
      <c r="I256" s="89">
        <f>SUM(I237:I240,I246,I252,I253:I255)</f>
        <v>0</v>
      </c>
      <c r="J256" s="89">
        <f t="shared" ref="J256:AL256" si="61">SUM(J237:J240,J246,J252,J253:J255)</f>
        <v>0</v>
      </c>
      <c r="K256" s="89">
        <f t="shared" si="61"/>
        <v>0</v>
      </c>
      <c r="L256" s="89">
        <f t="shared" si="61"/>
        <v>0</v>
      </c>
      <c r="M256" s="89">
        <f t="shared" si="61"/>
        <v>0</v>
      </c>
      <c r="N256" s="89">
        <f t="shared" si="61"/>
        <v>0</v>
      </c>
      <c r="O256" s="89">
        <f t="shared" si="61"/>
        <v>0</v>
      </c>
      <c r="P256" s="89">
        <f t="shared" si="61"/>
        <v>0</v>
      </c>
      <c r="Q256" s="89">
        <f t="shared" si="61"/>
        <v>0</v>
      </c>
      <c r="R256" s="89">
        <f t="shared" si="61"/>
        <v>0</v>
      </c>
      <c r="S256" s="89">
        <f t="shared" si="61"/>
        <v>0</v>
      </c>
      <c r="T256" s="89">
        <f t="shared" si="61"/>
        <v>0</v>
      </c>
      <c r="U256" s="89">
        <f t="shared" si="61"/>
        <v>0</v>
      </c>
      <c r="V256" s="89">
        <f t="shared" si="61"/>
        <v>0</v>
      </c>
      <c r="W256" s="89">
        <f t="shared" si="61"/>
        <v>0</v>
      </c>
      <c r="X256" s="89">
        <f t="shared" si="61"/>
        <v>0</v>
      </c>
      <c r="Y256" s="89">
        <f t="shared" si="61"/>
        <v>0</v>
      </c>
      <c r="Z256" s="89">
        <f t="shared" si="61"/>
        <v>0</v>
      </c>
      <c r="AA256" s="89">
        <f t="shared" si="61"/>
        <v>0</v>
      </c>
      <c r="AB256" s="89">
        <f t="shared" si="61"/>
        <v>0</v>
      </c>
      <c r="AC256" s="89">
        <f t="shared" si="61"/>
        <v>0</v>
      </c>
      <c r="AD256" s="89">
        <f t="shared" si="61"/>
        <v>0</v>
      </c>
      <c r="AE256" s="89">
        <f t="shared" si="61"/>
        <v>0</v>
      </c>
      <c r="AF256" s="89">
        <f t="shared" si="61"/>
        <v>0</v>
      </c>
      <c r="AG256" s="89">
        <f t="shared" si="61"/>
        <v>0</v>
      </c>
      <c r="AH256" s="89">
        <f t="shared" si="61"/>
        <v>0</v>
      </c>
      <c r="AI256" s="89">
        <f t="shared" si="61"/>
        <v>0</v>
      </c>
      <c r="AJ256" s="89">
        <f t="shared" si="61"/>
        <v>0</v>
      </c>
      <c r="AK256" s="89">
        <f t="shared" si="61"/>
        <v>0</v>
      </c>
      <c r="AL256" s="89">
        <f t="shared" si="61"/>
        <v>0</v>
      </c>
      <c r="AM256" s="8"/>
    </row>
    <row r="257" spans="2:40" s="1" customFormat="1">
      <c r="B257" s="8"/>
      <c r="C257" s="90"/>
      <c r="D257" s="93" t="s">
        <v>142</v>
      </c>
      <c r="E257" s="84"/>
      <c r="F257" s="84"/>
      <c r="G257" s="84"/>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8"/>
    </row>
    <row r="258" spans="2:40" s="1" customFormat="1">
      <c r="B258" s="8"/>
      <c r="C258" s="98"/>
      <c r="D258" s="23" t="s">
        <v>37</v>
      </c>
      <c r="E258" s="24"/>
      <c r="F258" s="24"/>
      <c r="G258" s="24"/>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8"/>
    </row>
    <row r="259" spans="2:40" s="1" customFormat="1">
      <c r="B259" s="8"/>
      <c r="C259" s="98"/>
      <c r="D259" s="47"/>
      <c r="E259" s="16" t="s">
        <v>23</v>
      </c>
      <c r="F259" s="16"/>
      <c r="G259" s="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3"/>
      <c r="AN259" s="13"/>
    </row>
    <row r="260" spans="2:40" s="1" customFormat="1">
      <c r="B260" s="8"/>
      <c r="C260" s="98"/>
      <c r="D260" s="47"/>
      <c r="E260" s="17" t="s">
        <v>24</v>
      </c>
      <c r="F260" s="17"/>
      <c r="G260" s="17"/>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3"/>
      <c r="AN260" s="13"/>
    </row>
    <row r="261" spans="2:40" s="1" customFormat="1">
      <c r="B261" s="8"/>
      <c r="C261" s="98"/>
      <c r="D261" s="47"/>
      <c r="E261" s="17" t="s">
        <v>25</v>
      </c>
      <c r="F261" s="17"/>
      <c r="G261" s="17"/>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3"/>
      <c r="AN261" s="13"/>
    </row>
    <row r="262" spans="2:40" s="1" customFormat="1">
      <c r="B262" s="8"/>
      <c r="C262" s="98"/>
      <c r="D262" s="47"/>
      <c r="E262" s="17" t="s">
        <v>41</v>
      </c>
      <c r="F262" s="17"/>
      <c r="G262" s="17"/>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3"/>
      <c r="AN262" s="13"/>
    </row>
    <row r="263" spans="2:40" s="1" customFormat="1">
      <c r="B263" s="8"/>
      <c r="C263" s="98"/>
      <c r="D263" s="47"/>
      <c r="E263" s="44" t="s">
        <v>42</v>
      </c>
      <c r="F263" s="44"/>
      <c r="G263" s="44"/>
      <c r="H263" s="135"/>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c r="AI263" s="135"/>
      <c r="AJ263" s="135"/>
      <c r="AK263" s="135"/>
      <c r="AL263" s="135"/>
      <c r="AM263" s="13"/>
      <c r="AN263" s="13"/>
    </row>
    <row r="264" spans="2:40" s="1" customFormat="1">
      <c r="B264" s="8"/>
      <c r="C264" s="98"/>
      <c r="D264" s="41" t="s">
        <v>148</v>
      </c>
      <c r="E264" s="26"/>
      <c r="F264" s="26"/>
      <c r="G264" s="26"/>
      <c r="H264" s="89"/>
      <c r="I264" s="89">
        <f>SUM(I259:I263)</f>
        <v>0</v>
      </c>
      <c r="J264" s="89">
        <f t="shared" ref="J264:AL264" si="62">SUM(J259:J263)</f>
        <v>0</v>
      </c>
      <c r="K264" s="89">
        <f t="shared" si="62"/>
        <v>0</v>
      </c>
      <c r="L264" s="89">
        <f t="shared" si="62"/>
        <v>0</v>
      </c>
      <c r="M264" s="89">
        <f t="shared" si="62"/>
        <v>0</v>
      </c>
      <c r="N264" s="89">
        <f t="shared" si="62"/>
        <v>0</v>
      </c>
      <c r="O264" s="89">
        <f t="shared" si="62"/>
        <v>0</v>
      </c>
      <c r="P264" s="89">
        <f t="shared" si="62"/>
        <v>0</v>
      </c>
      <c r="Q264" s="89">
        <f t="shared" si="62"/>
        <v>0</v>
      </c>
      <c r="R264" s="89">
        <f t="shared" si="62"/>
        <v>0</v>
      </c>
      <c r="S264" s="89">
        <f t="shared" si="62"/>
        <v>0</v>
      </c>
      <c r="T264" s="89">
        <f t="shared" si="62"/>
        <v>0</v>
      </c>
      <c r="U264" s="89">
        <f t="shared" si="62"/>
        <v>0</v>
      </c>
      <c r="V264" s="89">
        <f t="shared" si="62"/>
        <v>0</v>
      </c>
      <c r="W264" s="89">
        <f t="shared" si="62"/>
        <v>0</v>
      </c>
      <c r="X264" s="89">
        <f t="shared" si="62"/>
        <v>0</v>
      </c>
      <c r="Y264" s="89">
        <f t="shared" si="62"/>
        <v>0</v>
      </c>
      <c r="Z264" s="89">
        <f t="shared" si="62"/>
        <v>0</v>
      </c>
      <c r="AA264" s="89">
        <f t="shared" si="62"/>
        <v>0</v>
      </c>
      <c r="AB264" s="89">
        <f t="shared" si="62"/>
        <v>0</v>
      </c>
      <c r="AC264" s="89">
        <f t="shared" si="62"/>
        <v>0</v>
      </c>
      <c r="AD264" s="89">
        <f t="shared" si="62"/>
        <v>0</v>
      </c>
      <c r="AE264" s="89">
        <f t="shared" si="62"/>
        <v>0</v>
      </c>
      <c r="AF264" s="89">
        <f t="shared" si="62"/>
        <v>0</v>
      </c>
      <c r="AG264" s="89">
        <f t="shared" si="62"/>
        <v>0</v>
      </c>
      <c r="AH264" s="89">
        <f t="shared" si="62"/>
        <v>0</v>
      </c>
      <c r="AI264" s="89">
        <f t="shared" si="62"/>
        <v>0</v>
      </c>
      <c r="AJ264" s="89">
        <f t="shared" si="62"/>
        <v>0</v>
      </c>
      <c r="AK264" s="89">
        <f t="shared" si="62"/>
        <v>0</v>
      </c>
      <c r="AL264" s="89">
        <f t="shared" si="62"/>
        <v>0</v>
      </c>
      <c r="AM264" s="13"/>
      <c r="AN264" s="13"/>
    </row>
    <row r="265" spans="2:40" s="1" customFormat="1">
      <c r="B265" s="8"/>
      <c r="C265" s="91"/>
      <c r="D265" s="42" t="s">
        <v>38</v>
      </c>
      <c r="E265" s="17"/>
      <c r="F265" s="17"/>
      <c r="G265" s="17"/>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3"/>
      <c r="AN265" s="13"/>
    </row>
    <row r="266" spans="2:40" s="1" customFormat="1">
      <c r="B266" s="8"/>
      <c r="C266" s="91"/>
      <c r="D266" s="42" t="s">
        <v>39</v>
      </c>
      <c r="E266" s="17"/>
      <c r="F266" s="17"/>
      <c r="G266" s="17"/>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3"/>
      <c r="AN266" s="13"/>
    </row>
    <row r="267" spans="2:40" s="1" customFormat="1">
      <c r="B267" s="8"/>
      <c r="C267" s="91"/>
      <c r="D267" s="42" t="s">
        <v>40</v>
      </c>
      <c r="E267" s="17"/>
      <c r="F267" s="17"/>
      <c r="G267" s="17"/>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3"/>
      <c r="AN267" s="13"/>
    </row>
    <row r="268" spans="2:40" s="1" customFormat="1">
      <c r="B268" s="8"/>
      <c r="C268" s="91"/>
      <c r="D268" s="42"/>
      <c r="E268" s="17"/>
      <c r="F268" s="17"/>
      <c r="G268" s="17"/>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3"/>
      <c r="AN268" s="13"/>
    </row>
    <row r="269" spans="2:40" s="1" customFormat="1">
      <c r="B269" s="8"/>
      <c r="C269" s="98"/>
      <c r="D269" s="23"/>
      <c r="E269" s="24"/>
      <c r="F269" s="24"/>
      <c r="G269" s="24"/>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8"/>
    </row>
    <row r="270" spans="2:40" s="1" customFormat="1">
      <c r="B270" s="8"/>
      <c r="C270" s="94" t="s">
        <v>149</v>
      </c>
      <c r="D270" s="102"/>
      <c r="E270" s="102"/>
      <c r="F270" s="102"/>
      <c r="G270" s="102"/>
      <c r="H270" s="136"/>
      <c r="I270" s="136">
        <f>SUM(I257,I258,I264,I265,I266,I267:I269)</f>
        <v>0</v>
      </c>
      <c r="J270" s="136">
        <f t="shared" ref="J270:AL270" si="63">SUM(J257,J258,J264,J265,J266,J267:J269)</f>
        <v>0</v>
      </c>
      <c r="K270" s="136">
        <f t="shared" si="63"/>
        <v>0</v>
      </c>
      <c r="L270" s="136">
        <f t="shared" si="63"/>
        <v>0</v>
      </c>
      <c r="M270" s="136">
        <f t="shared" si="63"/>
        <v>0</v>
      </c>
      <c r="N270" s="136">
        <f t="shared" si="63"/>
        <v>0</v>
      </c>
      <c r="O270" s="136">
        <f t="shared" si="63"/>
        <v>0</v>
      </c>
      <c r="P270" s="136">
        <f t="shared" si="63"/>
        <v>0</v>
      </c>
      <c r="Q270" s="136">
        <f t="shared" si="63"/>
        <v>0</v>
      </c>
      <c r="R270" s="136">
        <f t="shared" si="63"/>
        <v>0</v>
      </c>
      <c r="S270" s="136">
        <f t="shared" si="63"/>
        <v>0</v>
      </c>
      <c r="T270" s="136">
        <f t="shared" si="63"/>
        <v>0</v>
      </c>
      <c r="U270" s="136">
        <f t="shared" si="63"/>
        <v>0</v>
      </c>
      <c r="V270" s="136">
        <f t="shared" si="63"/>
        <v>0</v>
      </c>
      <c r="W270" s="136">
        <f t="shared" si="63"/>
        <v>0</v>
      </c>
      <c r="X270" s="136">
        <f t="shared" si="63"/>
        <v>0</v>
      </c>
      <c r="Y270" s="136">
        <f t="shared" si="63"/>
        <v>0</v>
      </c>
      <c r="Z270" s="136">
        <f t="shared" si="63"/>
        <v>0</v>
      </c>
      <c r="AA270" s="136">
        <f t="shared" si="63"/>
        <v>0</v>
      </c>
      <c r="AB270" s="136">
        <f t="shared" si="63"/>
        <v>0</v>
      </c>
      <c r="AC270" s="136">
        <f t="shared" si="63"/>
        <v>0</v>
      </c>
      <c r="AD270" s="136">
        <f t="shared" si="63"/>
        <v>0</v>
      </c>
      <c r="AE270" s="136">
        <f t="shared" si="63"/>
        <v>0</v>
      </c>
      <c r="AF270" s="136">
        <f t="shared" si="63"/>
        <v>0</v>
      </c>
      <c r="AG270" s="136">
        <f t="shared" si="63"/>
        <v>0</v>
      </c>
      <c r="AH270" s="136">
        <f t="shared" si="63"/>
        <v>0</v>
      </c>
      <c r="AI270" s="136">
        <f t="shared" si="63"/>
        <v>0</v>
      </c>
      <c r="AJ270" s="136">
        <f t="shared" si="63"/>
        <v>0</v>
      </c>
      <c r="AK270" s="136">
        <f t="shared" si="63"/>
        <v>0</v>
      </c>
      <c r="AL270" s="136">
        <f t="shared" si="63"/>
        <v>0</v>
      </c>
      <c r="AM270" s="8"/>
    </row>
    <row r="271" spans="2:40" s="1" customFormat="1">
      <c r="B271" s="8"/>
      <c r="C271" s="96"/>
      <c r="D271" s="107" t="s">
        <v>12</v>
      </c>
      <c r="E271" s="97"/>
      <c r="F271" s="97"/>
      <c r="G271" s="97"/>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c r="AK271" s="134"/>
      <c r="AL271" s="134"/>
      <c r="AM271" s="8"/>
    </row>
    <row r="272" spans="2:40" s="1" customFormat="1">
      <c r="B272" s="8"/>
      <c r="C272" s="91"/>
      <c r="D272" s="42" t="s">
        <v>137</v>
      </c>
      <c r="E272" s="17"/>
      <c r="F272" s="17"/>
      <c r="G272" s="17"/>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3"/>
      <c r="AN272" s="13"/>
    </row>
    <row r="273" spans="2:40" s="1" customFormat="1">
      <c r="B273" s="8"/>
      <c r="C273" s="91"/>
      <c r="D273" s="42" t="s">
        <v>136</v>
      </c>
      <c r="E273" s="17"/>
      <c r="F273" s="17"/>
      <c r="G273" s="17"/>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3"/>
      <c r="AN273" s="13"/>
    </row>
    <row r="274" spans="2:40" s="1" customFormat="1">
      <c r="B274" s="8"/>
      <c r="C274" s="91"/>
      <c r="D274" s="42"/>
      <c r="E274" s="17"/>
      <c r="F274" s="17"/>
      <c r="G274" s="17"/>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3"/>
      <c r="AN274" s="13"/>
    </row>
    <row r="275" spans="2:40" s="1" customFormat="1">
      <c r="B275" s="8"/>
      <c r="C275" s="91"/>
      <c r="D275" s="43"/>
      <c r="E275" s="44"/>
      <c r="F275" s="44"/>
      <c r="G275" s="44"/>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
      <c r="AN275" s="13"/>
    </row>
    <row r="276" spans="2:40" s="1" customFormat="1">
      <c r="B276" s="8"/>
      <c r="C276" s="106" t="s">
        <v>150</v>
      </c>
      <c r="D276" s="101"/>
      <c r="E276" s="101"/>
      <c r="F276" s="101"/>
      <c r="G276" s="101"/>
      <c r="H276" s="152"/>
      <c r="I276" s="152">
        <f>SUM(I271:I275)</f>
        <v>0</v>
      </c>
      <c r="J276" s="152">
        <f t="shared" ref="J276:AL276" si="64">SUM(J271:J275)</f>
        <v>0</v>
      </c>
      <c r="K276" s="152">
        <f t="shared" si="64"/>
        <v>0</v>
      </c>
      <c r="L276" s="152">
        <f t="shared" si="64"/>
        <v>0</v>
      </c>
      <c r="M276" s="152">
        <f t="shared" si="64"/>
        <v>0</v>
      </c>
      <c r="N276" s="152">
        <f t="shared" si="64"/>
        <v>0</v>
      </c>
      <c r="O276" s="152">
        <f t="shared" si="64"/>
        <v>0</v>
      </c>
      <c r="P276" s="152">
        <f t="shared" si="64"/>
        <v>0</v>
      </c>
      <c r="Q276" s="152">
        <f t="shared" si="64"/>
        <v>0</v>
      </c>
      <c r="R276" s="152">
        <f t="shared" si="64"/>
        <v>0</v>
      </c>
      <c r="S276" s="152">
        <f t="shared" si="64"/>
        <v>0</v>
      </c>
      <c r="T276" s="152">
        <f t="shared" si="64"/>
        <v>0</v>
      </c>
      <c r="U276" s="152">
        <f t="shared" si="64"/>
        <v>0</v>
      </c>
      <c r="V276" s="152">
        <f t="shared" si="64"/>
        <v>0</v>
      </c>
      <c r="W276" s="152">
        <f t="shared" si="64"/>
        <v>0</v>
      </c>
      <c r="X276" s="152">
        <f t="shared" si="64"/>
        <v>0</v>
      </c>
      <c r="Y276" s="152">
        <f t="shared" si="64"/>
        <v>0</v>
      </c>
      <c r="Z276" s="152">
        <f t="shared" si="64"/>
        <v>0</v>
      </c>
      <c r="AA276" s="152">
        <f t="shared" si="64"/>
        <v>0</v>
      </c>
      <c r="AB276" s="152">
        <f t="shared" si="64"/>
        <v>0</v>
      </c>
      <c r="AC276" s="152">
        <f t="shared" si="64"/>
        <v>0</v>
      </c>
      <c r="AD276" s="152">
        <f t="shared" si="64"/>
        <v>0</v>
      </c>
      <c r="AE276" s="152">
        <f t="shared" si="64"/>
        <v>0</v>
      </c>
      <c r="AF276" s="152">
        <f t="shared" si="64"/>
        <v>0</v>
      </c>
      <c r="AG276" s="152">
        <f t="shared" si="64"/>
        <v>0</v>
      </c>
      <c r="AH276" s="152">
        <f t="shared" si="64"/>
        <v>0</v>
      </c>
      <c r="AI276" s="152">
        <f t="shared" si="64"/>
        <v>0</v>
      </c>
      <c r="AJ276" s="152">
        <f t="shared" si="64"/>
        <v>0</v>
      </c>
      <c r="AK276" s="152">
        <f t="shared" si="64"/>
        <v>0</v>
      </c>
      <c r="AL276" s="152">
        <f t="shared" si="64"/>
        <v>0</v>
      </c>
      <c r="AM276" s="8"/>
    </row>
    <row r="277" spans="2:40" s="1" customFormat="1">
      <c r="B277" s="8"/>
      <c r="C277" s="108" t="s">
        <v>151</v>
      </c>
      <c r="D277" s="101"/>
      <c r="E277" s="101"/>
      <c r="F277" s="101"/>
      <c r="G277" s="101"/>
      <c r="H277" s="152"/>
      <c r="I277" s="152">
        <f>I270+I276</f>
        <v>0</v>
      </c>
      <c r="J277" s="152">
        <f t="shared" ref="J277:AK277" si="65">J270+J276</f>
        <v>0</v>
      </c>
      <c r="K277" s="152">
        <f t="shared" si="65"/>
        <v>0</v>
      </c>
      <c r="L277" s="152">
        <f t="shared" si="65"/>
        <v>0</v>
      </c>
      <c r="M277" s="152">
        <f t="shared" si="65"/>
        <v>0</v>
      </c>
      <c r="N277" s="152">
        <f t="shared" si="65"/>
        <v>0</v>
      </c>
      <c r="O277" s="152">
        <f t="shared" si="65"/>
        <v>0</v>
      </c>
      <c r="P277" s="152">
        <f t="shared" si="65"/>
        <v>0</v>
      </c>
      <c r="Q277" s="152">
        <f t="shared" si="65"/>
        <v>0</v>
      </c>
      <c r="R277" s="152">
        <f t="shared" si="65"/>
        <v>0</v>
      </c>
      <c r="S277" s="152">
        <f t="shared" si="65"/>
        <v>0</v>
      </c>
      <c r="T277" s="152">
        <f t="shared" si="65"/>
        <v>0</v>
      </c>
      <c r="U277" s="152">
        <f t="shared" si="65"/>
        <v>0</v>
      </c>
      <c r="V277" s="152">
        <f t="shared" si="65"/>
        <v>0</v>
      </c>
      <c r="W277" s="152">
        <f t="shared" si="65"/>
        <v>0</v>
      </c>
      <c r="X277" s="152">
        <f t="shared" si="65"/>
        <v>0</v>
      </c>
      <c r="Y277" s="152">
        <f t="shared" si="65"/>
        <v>0</v>
      </c>
      <c r="Z277" s="152">
        <f t="shared" si="65"/>
        <v>0</v>
      </c>
      <c r="AA277" s="152">
        <f t="shared" si="65"/>
        <v>0</v>
      </c>
      <c r="AB277" s="152">
        <f t="shared" si="65"/>
        <v>0</v>
      </c>
      <c r="AC277" s="152">
        <f t="shared" si="65"/>
        <v>0</v>
      </c>
      <c r="AD277" s="152">
        <f t="shared" si="65"/>
        <v>0</v>
      </c>
      <c r="AE277" s="152">
        <f t="shared" si="65"/>
        <v>0</v>
      </c>
      <c r="AF277" s="152">
        <f t="shared" si="65"/>
        <v>0</v>
      </c>
      <c r="AG277" s="152">
        <f t="shared" si="65"/>
        <v>0</v>
      </c>
      <c r="AH277" s="152">
        <f t="shared" si="65"/>
        <v>0</v>
      </c>
      <c r="AI277" s="152">
        <f t="shared" si="65"/>
        <v>0</v>
      </c>
      <c r="AJ277" s="152">
        <f t="shared" si="65"/>
        <v>0</v>
      </c>
      <c r="AK277" s="152">
        <f t="shared" si="65"/>
        <v>0</v>
      </c>
      <c r="AL277" s="152">
        <f>AL270+AL276</f>
        <v>0</v>
      </c>
      <c r="AM277" s="8"/>
    </row>
    <row r="278" spans="2:40">
      <c r="B278" s="8"/>
      <c r="C278" s="2" t="s">
        <v>130</v>
      </c>
      <c r="D278" s="2"/>
      <c r="E278" s="2"/>
      <c r="F278" s="2"/>
      <c r="G278" s="2"/>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150"/>
      <c r="AK278" s="150"/>
      <c r="AL278" s="49"/>
      <c r="AM278" s="2"/>
    </row>
    <row r="279" spans="2:40">
      <c r="B279" s="8"/>
      <c r="C279" s="33" t="s">
        <v>188</v>
      </c>
      <c r="D279" s="2"/>
      <c r="E279" s="2"/>
      <c r="F279" s="2"/>
      <c r="G279" s="2"/>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49"/>
      <c r="AM279" s="2"/>
    </row>
    <row r="280" spans="2:40">
      <c r="B280" s="8"/>
      <c r="C280" s="33"/>
      <c r="D280" s="2"/>
      <c r="E280" s="2"/>
      <c r="F280" s="2"/>
      <c r="G280" s="2"/>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49"/>
      <c r="AM280" s="2"/>
    </row>
    <row r="281" spans="2:40">
      <c r="B281" s="8"/>
      <c r="C281" s="33"/>
      <c r="D281" s="2"/>
      <c r="E281" s="2"/>
      <c r="F281" s="2"/>
      <c r="G281" s="2"/>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49"/>
      <c r="AM281" s="2"/>
    </row>
  </sheetData>
  <phoneticPr fontId="4"/>
  <pageMargins left="0.23622047244094491" right="0.23622047244094491" top="0.55118110236220474" bottom="0.55118110236220474" header="0.11811023622047245" footer="0.11811023622047245"/>
  <pageSetup paperSize="8" scale="64" fitToHeight="0" orientation="landscape" cellComments="atEnd" r:id="rId1"/>
  <rowBreaks count="2" manualBreakCount="2">
    <brk id="39" max="38" man="1"/>
    <brk id="136"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54"/>
  <sheetViews>
    <sheetView showGridLines="0" view="pageBreakPreview" zoomScale="90" zoomScaleNormal="100" zoomScaleSheetLayoutView="90" workbookViewId="0"/>
  </sheetViews>
  <sheetFormatPr defaultRowHeight="13.5" customHeight="1"/>
  <cols>
    <col min="1" max="3" width="2.5" style="56" customWidth="1"/>
    <col min="4" max="4" width="9" style="56"/>
    <col min="5" max="5" width="3.25" style="56" customWidth="1"/>
    <col min="6" max="6" width="3" style="56" customWidth="1"/>
    <col min="7" max="7" width="28.5" style="56" customWidth="1"/>
    <col min="8" max="8" width="9" style="56"/>
    <col min="9" max="68" width="9" style="56" customWidth="1"/>
    <col min="69" max="69" width="2.5" style="56" customWidth="1"/>
    <col min="70" max="16384" width="9" style="56"/>
  </cols>
  <sheetData>
    <row r="2" spans="1:70" ht="13.5" customHeight="1">
      <c r="C2" s="118" t="s">
        <v>191</v>
      </c>
      <c r="AK2" s="122"/>
    </row>
    <row r="3" spans="1:70" ht="13.5" customHeight="1">
      <c r="A3" s="55"/>
      <c r="B3" s="59"/>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P3" s="51" t="s">
        <v>192</v>
      </c>
      <c r="BQ3" s="58"/>
    </row>
    <row r="4" spans="1:70" ht="13.5" customHeight="1">
      <c r="B4" s="58"/>
      <c r="C4" s="57"/>
      <c r="D4" s="53"/>
      <c r="E4" s="53"/>
      <c r="F4" s="53"/>
      <c r="G4" s="54"/>
      <c r="H4" s="64" t="s">
        <v>1</v>
      </c>
      <c r="I4" s="208" t="s">
        <v>83</v>
      </c>
      <c r="J4" s="209"/>
      <c r="K4" s="208" t="s">
        <v>84</v>
      </c>
      <c r="L4" s="209"/>
      <c r="M4" s="208" t="s">
        <v>85</v>
      </c>
      <c r="N4" s="209"/>
      <c r="O4" s="208" t="s">
        <v>86</v>
      </c>
      <c r="P4" s="209"/>
      <c r="Q4" s="208" t="s">
        <v>87</v>
      </c>
      <c r="R4" s="209"/>
      <c r="S4" s="208" t="s">
        <v>88</v>
      </c>
      <c r="T4" s="209"/>
      <c r="U4" s="208" t="s">
        <v>89</v>
      </c>
      <c r="V4" s="209"/>
      <c r="W4" s="208" t="s">
        <v>90</v>
      </c>
      <c r="X4" s="209"/>
      <c r="Y4" s="208" t="s">
        <v>91</v>
      </c>
      <c r="Z4" s="209"/>
      <c r="AA4" s="208" t="s">
        <v>92</v>
      </c>
      <c r="AB4" s="209"/>
      <c r="AC4" s="208" t="s">
        <v>93</v>
      </c>
      <c r="AD4" s="209"/>
      <c r="AE4" s="208" t="s">
        <v>94</v>
      </c>
      <c r="AF4" s="209"/>
      <c r="AG4" s="208" t="s">
        <v>95</v>
      </c>
      <c r="AH4" s="209"/>
      <c r="AI4" s="208" t="s">
        <v>96</v>
      </c>
      <c r="AJ4" s="209"/>
      <c r="AK4" s="208" t="s">
        <v>97</v>
      </c>
      <c r="AL4" s="209"/>
      <c r="AM4" s="208" t="s">
        <v>98</v>
      </c>
      <c r="AN4" s="209"/>
      <c r="AO4" s="208" t="s">
        <v>99</v>
      </c>
      <c r="AP4" s="209"/>
      <c r="AQ4" s="208" t="s">
        <v>100</v>
      </c>
      <c r="AR4" s="209"/>
      <c r="AS4" s="208" t="s">
        <v>101</v>
      </c>
      <c r="AT4" s="209"/>
      <c r="AU4" s="208" t="s">
        <v>102</v>
      </c>
      <c r="AV4" s="209"/>
      <c r="AW4" s="208" t="s">
        <v>103</v>
      </c>
      <c r="AX4" s="209"/>
      <c r="AY4" s="208" t="s">
        <v>104</v>
      </c>
      <c r="AZ4" s="209"/>
      <c r="BA4" s="208" t="s">
        <v>105</v>
      </c>
      <c r="BB4" s="209"/>
      <c r="BC4" s="208" t="s">
        <v>106</v>
      </c>
      <c r="BD4" s="209"/>
      <c r="BE4" s="208" t="s">
        <v>107</v>
      </c>
      <c r="BF4" s="209"/>
      <c r="BG4" s="208" t="s">
        <v>108</v>
      </c>
      <c r="BH4" s="209"/>
      <c r="BI4" s="208" t="s">
        <v>109</v>
      </c>
      <c r="BJ4" s="209"/>
      <c r="BK4" s="208" t="s">
        <v>110</v>
      </c>
      <c r="BL4" s="209"/>
      <c r="BM4" s="208" t="s">
        <v>111</v>
      </c>
      <c r="BN4" s="209"/>
      <c r="BO4" s="208" t="s">
        <v>112</v>
      </c>
      <c r="BP4" s="209"/>
      <c r="BQ4" s="58"/>
    </row>
    <row r="5" spans="1:70" s="6" customFormat="1">
      <c r="B5" s="31"/>
      <c r="C5" s="196" t="s">
        <v>193</v>
      </c>
      <c r="D5" s="197"/>
      <c r="E5" s="111" t="s">
        <v>194</v>
      </c>
      <c r="F5" s="111"/>
      <c r="G5" s="111"/>
      <c r="H5" s="167"/>
      <c r="I5" s="159">
        <v>42644</v>
      </c>
      <c r="J5" s="160">
        <v>42825</v>
      </c>
      <c r="K5" s="161">
        <v>43008</v>
      </c>
      <c r="L5" s="162">
        <v>43190</v>
      </c>
      <c r="M5" s="161">
        <v>43373</v>
      </c>
      <c r="N5" s="162">
        <v>43555</v>
      </c>
      <c r="O5" s="161">
        <v>43738</v>
      </c>
      <c r="P5" s="162">
        <v>43921</v>
      </c>
      <c r="Q5" s="161">
        <v>44104</v>
      </c>
      <c r="R5" s="162">
        <v>44286</v>
      </c>
      <c r="S5" s="161">
        <v>44469</v>
      </c>
      <c r="T5" s="162">
        <v>44651</v>
      </c>
      <c r="U5" s="161">
        <v>44834</v>
      </c>
      <c r="V5" s="162">
        <v>45016</v>
      </c>
      <c r="W5" s="161">
        <v>45199</v>
      </c>
      <c r="X5" s="162">
        <v>45382</v>
      </c>
      <c r="Y5" s="161">
        <v>45565</v>
      </c>
      <c r="Z5" s="162">
        <v>45747</v>
      </c>
      <c r="AA5" s="161">
        <v>45930</v>
      </c>
      <c r="AB5" s="162">
        <v>46112</v>
      </c>
      <c r="AC5" s="161">
        <v>46295</v>
      </c>
      <c r="AD5" s="162">
        <v>46477</v>
      </c>
      <c r="AE5" s="161">
        <v>46660</v>
      </c>
      <c r="AF5" s="162">
        <v>46843</v>
      </c>
      <c r="AG5" s="161">
        <v>47026</v>
      </c>
      <c r="AH5" s="162">
        <v>47208</v>
      </c>
      <c r="AI5" s="161">
        <v>47391</v>
      </c>
      <c r="AJ5" s="162">
        <v>47573</v>
      </c>
      <c r="AK5" s="161">
        <v>47756</v>
      </c>
      <c r="AL5" s="162">
        <v>47938</v>
      </c>
      <c r="AM5" s="161">
        <v>48121</v>
      </c>
      <c r="AN5" s="162">
        <v>48304</v>
      </c>
      <c r="AO5" s="161">
        <v>48487</v>
      </c>
      <c r="AP5" s="162">
        <v>48669</v>
      </c>
      <c r="AQ5" s="161">
        <v>48852</v>
      </c>
      <c r="AR5" s="162">
        <v>49034</v>
      </c>
      <c r="AS5" s="161">
        <v>49217</v>
      </c>
      <c r="AT5" s="162">
        <v>49399</v>
      </c>
      <c r="AU5" s="161">
        <v>49582</v>
      </c>
      <c r="AV5" s="162">
        <v>49765</v>
      </c>
      <c r="AW5" s="161">
        <v>49948</v>
      </c>
      <c r="AX5" s="162">
        <v>50130</v>
      </c>
      <c r="AY5" s="161">
        <v>50313</v>
      </c>
      <c r="AZ5" s="162">
        <v>50495</v>
      </c>
      <c r="BA5" s="161">
        <v>50678</v>
      </c>
      <c r="BB5" s="162">
        <v>50860</v>
      </c>
      <c r="BC5" s="161">
        <v>51043</v>
      </c>
      <c r="BD5" s="162">
        <v>51226</v>
      </c>
      <c r="BE5" s="161">
        <v>51409</v>
      </c>
      <c r="BF5" s="162">
        <v>51591</v>
      </c>
      <c r="BG5" s="161">
        <v>51774</v>
      </c>
      <c r="BH5" s="162">
        <v>51956</v>
      </c>
      <c r="BI5" s="161">
        <v>52139</v>
      </c>
      <c r="BJ5" s="162">
        <v>52321</v>
      </c>
      <c r="BK5" s="161">
        <v>52504</v>
      </c>
      <c r="BL5" s="162">
        <v>52687</v>
      </c>
      <c r="BM5" s="161">
        <v>52870</v>
      </c>
      <c r="BN5" s="162">
        <v>53052</v>
      </c>
      <c r="BO5" s="161">
        <v>53235</v>
      </c>
      <c r="BP5" s="162">
        <v>53417</v>
      </c>
      <c r="BQ5" s="7"/>
      <c r="BR5" s="7"/>
    </row>
    <row r="6" spans="1:70" s="6" customFormat="1" ht="14.25" thickBot="1">
      <c r="B6" s="31"/>
      <c r="C6" s="198"/>
      <c r="D6" s="199"/>
      <c r="E6" s="115" t="s">
        <v>200</v>
      </c>
      <c r="F6" s="115"/>
      <c r="G6" s="178"/>
      <c r="H6" s="158"/>
      <c r="I6" s="171">
        <v>0</v>
      </c>
      <c r="J6" s="171">
        <v>1</v>
      </c>
      <c r="K6" s="171">
        <v>2</v>
      </c>
      <c r="L6" s="171">
        <v>3</v>
      </c>
      <c r="M6" s="171">
        <v>4</v>
      </c>
      <c r="N6" s="171">
        <v>5</v>
      </c>
      <c r="O6" s="171">
        <v>6</v>
      </c>
      <c r="P6" s="171">
        <v>7</v>
      </c>
      <c r="Q6" s="171">
        <v>8</v>
      </c>
      <c r="R6" s="171">
        <v>9</v>
      </c>
      <c r="S6" s="171">
        <v>10</v>
      </c>
      <c r="T6" s="171">
        <v>11</v>
      </c>
      <c r="U6" s="171">
        <v>12</v>
      </c>
      <c r="V6" s="171">
        <v>13</v>
      </c>
      <c r="W6" s="171">
        <v>14</v>
      </c>
      <c r="X6" s="171">
        <v>15</v>
      </c>
      <c r="Y6" s="171">
        <v>16</v>
      </c>
      <c r="Z6" s="171">
        <v>17</v>
      </c>
      <c r="AA6" s="171">
        <v>18</v>
      </c>
      <c r="AB6" s="171">
        <v>19</v>
      </c>
      <c r="AC6" s="171">
        <v>20</v>
      </c>
      <c r="AD6" s="171">
        <v>21</v>
      </c>
      <c r="AE6" s="171">
        <v>22</v>
      </c>
      <c r="AF6" s="171">
        <v>23</v>
      </c>
      <c r="AG6" s="171">
        <v>24</v>
      </c>
      <c r="AH6" s="171">
        <v>25</v>
      </c>
      <c r="AI6" s="171">
        <v>26</v>
      </c>
      <c r="AJ6" s="171">
        <v>27</v>
      </c>
      <c r="AK6" s="171">
        <v>28</v>
      </c>
      <c r="AL6" s="171">
        <v>29</v>
      </c>
      <c r="AM6" s="171">
        <v>30</v>
      </c>
      <c r="AN6" s="171">
        <v>31</v>
      </c>
      <c r="AO6" s="171">
        <v>32</v>
      </c>
      <c r="AP6" s="171">
        <v>33</v>
      </c>
      <c r="AQ6" s="171">
        <v>34</v>
      </c>
      <c r="AR6" s="171">
        <v>35</v>
      </c>
      <c r="AS6" s="171">
        <v>36</v>
      </c>
      <c r="AT6" s="171">
        <v>37</v>
      </c>
      <c r="AU6" s="171">
        <v>38</v>
      </c>
      <c r="AV6" s="171">
        <v>39</v>
      </c>
      <c r="AW6" s="171">
        <v>40</v>
      </c>
      <c r="AX6" s="171">
        <v>41</v>
      </c>
      <c r="AY6" s="171">
        <v>42</v>
      </c>
      <c r="AZ6" s="171">
        <v>43</v>
      </c>
      <c r="BA6" s="171">
        <v>44</v>
      </c>
      <c r="BB6" s="171">
        <v>45</v>
      </c>
      <c r="BC6" s="171">
        <v>46</v>
      </c>
      <c r="BD6" s="171">
        <v>47</v>
      </c>
      <c r="BE6" s="171">
        <v>48</v>
      </c>
      <c r="BF6" s="171">
        <v>49</v>
      </c>
      <c r="BG6" s="171">
        <v>50</v>
      </c>
      <c r="BH6" s="171">
        <v>51</v>
      </c>
      <c r="BI6" s="171">
        <v>52</v>
      </c>
      <c r="BJ6" s="171">
        <v>53</v>
      </c>
      <c r="BK6" s="171">
        <v>54</v>
      </c>
      <c r="BL6" s="171">
        <v>55</v>
      </c>
      <c r="BM6" s="171">
        <v>56</v>
      </c>
      <c r="BN6" s="171">
        <v>57</v>
      </c>
      <c r="BO6" s="171">
        <v>58</v>
      </c>
      <c r="BP6" s="171">
        <v>59</v>
      </c>
      <c r="BQ6" s="7"/>
      <c r="BR6" s="7"/>
    </row>
    <row r="7" spans="1:70" s="168" customFormat="1" ht="14.25" thickBot="1">
      <c r="B7" s="169"/>
      <c r="C7" s="198"/>
      <c r="D7" s="199"/>
      <c r="E7" s="180" t="s">
        <v>197</v>
      </c>
      <c r="F7" s="181"/>
      <c r="G7" s="181"/>
      <c r="H7" s="163">
        <f>I7</f>
        <v>0</v>
      </c>
      <c r="I7" s="182"/>
      <c r="J7" s="183"/>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7"/>
      <c r="BR7" s="7"/>
    </row>
    <row r="8" spans="1:70" s="168" customFormat="1" ht="14.25" thickBot="1">
      <c r="B8" s="169"/>
      <c r="C8" s="198"/>
      <c r="D8" s="199"/>
      <c r="E8" s="169"/>
      <c r="F8" s="185" t="s">
        <v>198</v>
      </c>
      <c r="G8" s="186"/>
      <c r="H8" s="179"/>
      <c r="I8" s="187"/>
      <c r="J8" s="188"/>
      <c r="K8" s="188"/>
      <c r="L8" s="188"/>
      <c r="M8" s="188"/>
      <c r="N8" s="188"/>
      <c r="O8" s="188"/>
      <c r="P8" s="188"/>
      <c r="Q8" s="188"/>
      <c r="R8" s="188"/>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7"/>
      <c r="BR8" s="7"/>
    </row>
    <row r="9" spans="1:70" s="168" customFormat="1">
      <c r="B9" s="169"/>
      <c r="C9" s="198"/>
      <c r="D9" s="199"/>
      <c r="E9" s="169"/>
      <c r="F9" s="189" t="s">
        <v>199</v>
      </c>
      <c r="G9" s="181"/>
      <c r="H9" s="136">
        <f>SUM(I9:BP9)</f>
        <v>0</v>
      </c>
      <c r="I9" s="177"/>
      <c r="J9" s="190"/>
      <c r="K9" s="190"/>
      <c r="L9" s="190"/>
      <c r="M9" s="190"/>
      <c r="N9" s="190"/>
      <c r="O9" s="190"/>
      <c r="P9" s="190"/>
      <c r="Q9" s="190"/>
      <c r="R9" s="190"/>
      <c r="S9" s="191"/>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7"/>
      <c r="BR9" s="7"/>
    </row>
    <row r="10" spans="1:70" s="168" customFormat="1">
      <c r="B10" s="169"/>
      <c r="C10" s="198"/>
      <c r="D10" s="199"/>
      <c r="E10" s="180" t="s">
        <v>201</v>
      </c>
      <c r="F10" s="181"/>
      <c r="G10" s="181"/>
      <c r="H10" s="136">
        <f>SUM(I10:BP10)</f>
        <v>0</v>
      </c>
      <c r="I10" s="184"/>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7"/>
      <c r="BR10" s="7"/>
    </row>
    <row r="11" spans="1:70" s="168" customFormat="1" ht="14.25" thickBot="1">
      <c r="B11" s="169"/>
      <c r="C11" s="198"/>
      <c r="D11" s="199"/>
      <c r="E11" s="170" t="s">
        <v>203</v>
      </c>
      <c r="F11" s="170"/>
      <c r="G11" s="170"/>
      <c r="H11" s="116">
        <f>SUM(I11:BP11)</f>
        <v>0</v>
      </c>
      <c r="I11" s="116">
        <f>I7+J7+I10+J10</f>
        <v>0</v>
      </c>
      <c r="J11" s="166"/>
      <c r="K11" s="116">
        <f>K7+L7+K10+L10</f>
        <v>0</v>
      </c>
      <c r="L11" s="166"/>
      <c r="M11" s="116">
        <f t="shared" ref="M11" si="0">M7+N7+M10+N10</f>
        <v>0</v>
      </c>
      <c r="N11" s="166"/>
      <c r="O11" s="116">
        <f t="shared" ref="O11" si="1">O7+P7+O10+P10</f>
        <v>0</v>
      </c>
      <c r="P11" s="166"/>
      <c r="Q11" s="116">
        <f t="shared" ref="Q11" si="2">Q7+R7+Q10+R10</f>
        <v>0</v>
      </c>
      <c r="R11" s="166"/>
      <c r="S11" s="116">
        <f t="shared" ref="S11" si="3">S7+T7+S10+T10</f>
        <v>0</v>
      </c>
      <c r="T11" s="166"/>
      <c r="U11" s="116">
        <f t="shared" ref="U11" si="4">U7+V7+U10+V10</f>
        <v>0</v>
      </c>
      <c r="V11" s="166"/>
      <c r="W11" s="116">
        <f t="shared" ref="W11" si="5">W7+X7+W10+X10</f>
        <v>0</v>
      </c>
      <c r="X11" s="166"/>
      <c r="Y11" s="116">
        <f t="shared" ref="Y11" si="6">Y7+Z7+Y10+Z10</f>
        <v>0</v>
      </c>
      <c r="Z11" s="166"/>
      <c r="AA11" s="116">
        <f t="shared" ref="AA11" si="7">AA7+AB7+AA10+AB10</f>
        <v>0</v>
      </c>
      <c r="AB11" s="166"/>
      <c r="AC11" s="116">
        <f t="shared" ref="AC11" si="8">AC7+AD7+AC10+AD10</f>
        <v>0</v>
      </c>
      <c r="AD11" s="166"/>
      <c r="AE11" s="116">
        <f t="shared" ref="AE11" si="9">AE7+AF7+AE10+AF10</f>
        <v>0</v>
      </c>
      <c r="AF11" s="166"/>
      <c r="AG11" s="116">
        <f t="shared" ref="AG11" si="10">AG7+AH7+AG10+AH10</f>
        <v>0</v>
      </c>
      <c r="AH11" s="166"/>
      <c r="AI11" s="116">
        <f t="shared" ref="AI11" si="11">AI7+AJ7+AI10+AJ10</f>
        <v>0</v>
      </c>
      <c r="AJ11" s="166"/>
      <c r="AK11" s="116">
        <f t="shared" ref="AK11" si="12">AK7+AL7+AK10+AL10</f>
        <v>0</v>
      </c>
      <c r="AL11" s="166"/>
      <c r="AM11" s="116">
        <f t="shared" ref="AM11" si="13">AM7+AN7+AM10+AN10</f>
        <v>0</v>
      </c>
      <c r="AN11" s="166"/>
      <c r="AO11" s="116">
        <f t="shared" ref="AO11" si="14">AO7+AP7+AO10+AP10</f>
        <v>0</v>
      </c>
      <c r="AP11" s="166"/>
      <c r="AQ11" s="116">
        <f t="shared" ref="AQ11" si="15">AQ7+AR7+AQ10+AR10</f>
        <v>0</v>
      </c>
      <c r="AR11" s="166"/>
      <c r="AS11" s="116">
        <f t="shared" ref="AS11" si="16">AS7+AT7+AS10+AT10</f>
        <v>0</v>
      </c>
      <c r="AT11" s="166"/>
      <c r="AU11" s="116">
        <f t="shared" ref="AU11" si="17">AU7+AV7+AU10+AV10</f>
        <v>0</v>
      </c>
      <c r="AV11" s="166"/>
      <c r="AW11" s="116">
        <f t="shared" ref="AW11" si="18">AW7+AX7+AW10+AX10</f>
        <v>0</v>
      </c>
      <c r="AX11" s="166"/>
      <c r="AY11" s="116">
        <f t="shared" ref="AY11" si="19">AY7+AZ7+AY10+AZ10</f>
        <v>0</v>
      </c>
      <c r="AZ11" s="166"/>
      <c r="BA11" s="116">
        <f t="shared" ref="BA11" si="20">BA7+BB7+BA10+BB10</f>
        <v>0</v>
      </c>
      <c r="BB11" s="166"/>
      <c r="BC11" s="116">
        <f t="shared" ref="BC11" si="21">BC7+BD7+BC10+BD10</f>
        <v>0</v>
      </c>
      <c r="BD11" s="166"/>
      <c r="BE11" s="116">
        <f t="shared" ref="BE11" si="22">BE7+BF7+BE10+BF10</f>
        <v>0</v>
      </c>
      <c r="BF11" s="166"/>
      <c r="BG11" s="116">
        <f t="shared" ref="BG11" si="23">BG7+BH7+BG10+BH10</f>
        <v>0</v>
      </c>
      <c r="BH11" s="166"/>
      <c r="BI11" s="116">
        <f t="shared" ref="BI11" si="24">BI7+BJ7+BI10+BJ10</f>
        <v>0</v>
      </c>
      <c r="BJ11" s="166"/>
      <c r="BK11" s="116">
        <f t="shared" ref="BK11" si="25">BK7+BL7+BK10+BL10</f>
        <v>0</v>
      </c>
      <c r="BL11" s="166"/>
      <c r="BM11" s="116">
        <f t="shared" ref="BM11" si="26">BM7+BN7+BM10+BN10</f>
        <v>0</v>
      </c>
      <c r="BN11" s="166"/>
      <c r="BO11" s="116">
        <f>BO7+BP7+BO10+BP10</f>
        <v>0</v>
      </c>
      <c r="BP11" s="166"/>
      <c r="BQ11" s="7"/>
      <c r="BR11" s="7"/>
    </row>
    <row r="12" spans="1:70" s="168" customFormat="1" ht="14.25" thickBot="1">
      <c r="B12" s="169"/>
      <c r="C12" s="200"/>
      <c r="D12" s="201"/>
      <c r="E12" s="174" t="s">
        <v>196</v>
      </c>
      <c r="F12" s="174"/>
      <c r="G12" s="174"/>
      <c r="H12" s="163">
        <f>H7+H8</f>
        <v>0</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7"/>
      <c r="BR12" s="7"/>
    </row>
    <row r="13" spans="1:70" s="6" customFormat="1">
      <c r="B13" s="31"/>
      <c r="C13" s="196" t="s">
        <v>7</v>
      </c>
      <c r="D13" s="197"/>
      <c r="E13" s="111" t="s">
        <v>194</v>
      </c>
      <c r="F13" s="111"/>
      <c r="G13" s="111"/>
      <c r="H13" s="167"/>
      <c r="I13" s="159">
        <v>42644</v>
      </c>
      <c r="J13" s="160">
        <v>42825</v>
      </c>
      <c r="K13" s="161">
        <v>43008</v>
      </c>
      <c r="L13" s="162">
        <v>43190</v>
      </c>
      <c r="M13" s="161">
        <v>43373</v>
      </c>
      <c r="N13" s="162">
        <v>43555</v>
      </c>
      <c r="O13" s="161">
        <v>43738</v>
      </c>
      <c r="P13" s="162">
        <v>43921</v>
      </c>
      <c r="Q13" s="161">
        <v>44104</v>
      </c>
      <c r="R13" s="162">
        <v>44286</v>
      </c>
      <c r="S13" s="161">
        <v>44469</v>
      </c>
      <c r="T13" s="162">
        <v>44651</v>
      </c>
      <c r="U13" s="161">
        <v>44834</v>
      </c>
      <c r="V13" s="162">
        <v>45016</v>
      </c>
      <c r="W13" s="161">
        <v>45199</v>
      </c>
      <c r="X13" s="162">
        <v>45382</v>
      </c>
      <c r="Y13" s="161">
        <v>45565</v>
      </c>
      <c r="Z13" s="162">
        <v>45747</v>
      </c>
      <c r="AA13" s="161">
        <v>45930</v>
      </c>
      <c r="AB13" s="162">
        <v>46112</v>
      </c>
      <c r="AC13" s="161">
        <v>46295</v>
      </c>
      <c r="AD13" s="162">
        <v>46477</v>
      </c>
      <c r="AE13" s="161">
        <v>46660</v>
      </c>
      <c r="AF13" s="162">
        <v>46843</v>
      </c>
      <c r="AG13" s="161">
        <v>47026</v>
      </c>
      <c r="AH13" s="162">
        <v>47208</v>
      </c>
      <c r="AI13" s="161">
        <v>47391</v>
      </c>
      <c r="AJ13" s="162">
        <v>47573</v>
      </c>
      <c r="AK13" s="164"/>
      <c r="AL13" s="165"/>
      <c r="AM13" s="164"/>
      <c r="AN13" s="165"/>
      <c r="AO13" s="164"/>
      <c r="AP13" s="165"/>
      <c r="AQ13" s="164"/>
      <c r="AR13" s="165"/>
      <c r="AS13" s="164"/>
      <c r="AT13" s="165"/>
      <c r="AU13" s="164"/>
      <c r="AV13" s="165"/>
      <c r="AW13" s="164"/>
      <c r="AX13" s="165"/>
      <c r="AY13" s="164"/>
      <c r="AZ13" s="165"/>
      <c r="BA13" s="164"/>
      <c r="BB13" s="165"/>
      <c r="BC13" s="164"/>
      <c r="BD13" s="165"/>
      <c r="BE13" s="164"/>
      <c r="BF13" s="165"/>
      <c r="BG13" s="164"/>
      <c r="BH13" s="165"/>
      <c r="BI13" s="164"/>
      <c r="BJ13" s="165"/>
      <c r="BK13" s="164"/>
      <c r="BL13" s="165"/>
      <c r="BM13" s="164"/>
      <c r="BN13" s="165"/>
      <c r="BO13" s="164"/>
      <c r="BP13" s="165"/>
      <c r="BQ13" s="7"/>
      <c r="BR13" s="7"/>
    </row>
    <row r="14" spans="1:70" s="168" customFormat="1" ht="14.25" thickBot="1">
      <c r="B14" s="169"/>
      <c r="C14" s="198"/>
      <c r="D14" s="199"/>
      <c r="E14" s="115" t="s">
        <v>200</v>
      </c>
      <c r="F14" s="170"/>
      <c r="G14" s="170"/>
      <c r="H14" s="158"/>
      <c r="I14" s="171">
        <v>0</v>
      </c>
      <c r="J14" s="171">
        <v>1</v>
      </c>
      <c r="K14" s="171">
        <v>2</v>
      </c>
      <c r="L14" s="171">
        <v>3</v>
      </c>
      <c r="M14" s="171">
        <v>4</v>
      </c>
      <c r="N14" s="171">
        <v>5</v>
      </c>
      <c r="O14" s="171">
        <v>6</v>
      </c>
      <c r="P14" s="171">
        <v>7</v>
      </c>
      <c r="Q14" s="171">
        <v>8</v>
      </c>
      <c r="R14" s="171">
        <v>9</v>
      </c>
      <c r="S14" s="171">
        <v>10</v>
      </c>
      <c r="T14" s="171">
        <v>11</v>
      </c>
      <c r="U14" s="171">
        <v>12</v>
      </c>
      <c r="V14" s="171">
        <v>13</v>
      </c>
      <c r="W14" s="171">
        <v>14</v>
      </c>
      <c r="X14" s="171">
        <v>15</v>
      </c>
      <c r="Y14" s="171">
        <v>16</v>
      </c>
      <c r="Z14" s="171">
        <v>17</v>
      </c>
      <c r="AA14" s="171">
        <v>18</v>
      </c>
      <c r="AB14" s="171">
        <v>19</v>
      </c>
      <c r="AC14" s="171">
        <v>20</v>
      </c>
      <c r="AD14" s="171">
        <v>21</v>
      </c>
      <c r="AE14" s="171">
        <v>22</v>
      </c>
      <c r="AF14" s="171">
        <v>23</v>
      </c>
      <c r="AG14" s="171">
        <v>24</v>
      </c>
      <c r="AH14" s="171">
        <v>25</v>
      </c>
      <c r="AI14" s="171">
        <v>26</v>
      </c>
      <c r="AJ14" s="171">
        <v>27</v>
      </c>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7"/>
      <c r="BR14" s="7"/>
    </row>
    <row r="15" spans="1:70" s="168" customFormat="1" ht="14.25" thickBot="1">
      <c r="B15" s="169"/>
      <c r="C15" s="198"/>
      <c r="D15" s="199"/>
      <c r="E15" s="180" t="s">
        <v>197</v>
      </c>
      <c r="F15" s="181"/>
      <c r="G15" s="181"/>
      <c r="H15" s="163">
        <f>I15</f>
        <v>0</v>
      </c>
      <c r="I15" s="182"/>
      <c r="J15" s="183"/>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7"/>
      <c r="BR15" s="7"/>
    </row>
    <row r="16" spans="1:70" s="168" customFormat="1" ht="14.25" thickBot="1">
      <c r="B16" s="169"/>
      <c r="C16" s="198"/>
      <c r="D16" s="199"/>
      <c r="E16" s="169"/>
      <c r="F16" s="185" t="s">
        <v>198</v>
      </c>
      <c r="G16" s="186"/>
      <c r="H16" s="179"/>
      <c r="I16" s="187"/>
      <c r="J16" s="188"/>
      <c r="K16" s="188"/>
      <c r="L16" s="188"/>
      <c r="M16" s="188"/>
      <c r="N16" s="188"/>
      <c r="O16" s="188"/>
      <c r="P16" s="188"/>
      <c r="Q16" s="188"/>
      <c r="R16" s="188"/>
      <c r="S16" s="175"/>
      <c r="T16" s="175"/>
      <c r="U16" s="175"/>
      <c r="V16" s="175"/>
      <c r="W16" s="175"/>
      <c r="X16" s="175"/>
      <c r="Y16" s="175"/>
      <c r="Z16" s="175"/>
      <c r="AA16" s="175"/>
      <c r="AB16" s="175"/>
      <c r="AC16" s="175"/>
      <c r="AD16" s="175"/>
      <c r="AE16" s="175"/>
      <c r="AF16" s="175"/>
      <c r="AG16" s="175"/>
      <c r="AH16" s="175"/>
      <c r="AI16" s="175"/>
      <c r="AJ16" s="175"/>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7"/>
      <c r="BR16" s="7"/>
    </row>
    <row r="17" spans="2:70" s="168" customFormat="1">
      <c r="B17" s="169"/>
      <c r="C17" s="198"/>
      <c r="D17" s="199"/>
      <c r="E17" s="169"/>
      <c r="F17" s="189" t="s">
        <v>199</v>
      </c>
      <c r="G17" s="181"/>
      <c r="H17" s="136">
        <f>SUM(I17:BP17)</f>
        <v>0</v>
      </c>
      <c r="I17" s="177"/>
      <c r="J17" s="190"/>
      <c r="K17" s="190"/>
      <c r="L17" s="190"/>
      <c r="M17" s="190"/>
      <c r="N17" s="190"/>
      <c r="O17" s="190"/>
      <c r="P17" s="190"/>
      <c r="Q17" s="190"/>
      <c r="R17" s="190"/>
      <c r="S17" s="191"/>
      <c r="T17" s="176"/>
      <c r="U17" s="176"/>
      <c r="V17" s="176"/>
      <c r="W17" s="176"/>
      <c r="X17" s="176"/>
      <c r="Y17" s="176"/>
      <c r="Z17" s="176"/>
      <c r="AA17" s="176"/>
      <c r="AB17" s="176"/>
      <c r="AC17" s="176"/>
      <c r="AD17" s="176"/>
      <c r="AE17" s="176"/>
      <c r="AF17" s="176"/>
      <c r="AG17" s="176"/>
      <c r="AH17" s="176"/>
      <c r="AI17" s="176"/>
      <c r="AJ17" s="176"/>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7"/>
      <c r="BR17" s="7"/>
    </row>
    <row r="18" spans="2:70" s="168" customFormat="1">
      <c r="B18" s="169"/>
      <c r="C18" s="198"/>
      <c r="D18" s="199"/>
      <c r="E18" s="180" t="s">
        <v>201</v>
      </c>
      <c r="F18" s="181"/>
      <c r="G18" s="181"/>
      <c r="H18" s="136">
        <f>SUM(I18:BP18)</f>
        <v>0</v>
      </c>
      <c r="I18" s="184"/>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7"/>
      <c r="BR18" s="7"/>
    </row>
    <row r="19" spans="2:70" s="168" customFormat="1" ht="14.25" thickBot="1">
      <c r="B19" s="169"/>
      <c r="C19" s="198"/>
      <c r="D19" s="199"/>
      <c r="E19" s="170" t="s">
        <v>203</v>
      </c>
      <c r="F19" s="170"/>
      <c r="G19" s="170"/>
      <c r="H19" s="116">
        <f>SUM(I19:BP19)</f>
        <v>0</v>
      </c>
      <c r="I19" s="116">
        <f>I15+J15+I18+J18</f>
        <v>0</v>
      </c>
      <c r="J19" s="166"/>
      <c r="K19" s="116">
        <f>K15+L15+K18+L18</f>
        <v>0</v>
      </c>
      <c r="L19" s="166"/>
      <c r="M19" s="116">
        <f>M15+N15+M18+N18</f>
        <v>0</v>
      </c>
      <c r="N19" s="166"/>
      <c r="O19" s="116">
        <f t="shared" ref="O19" si="27">O15+P15+O18+P18</f>
        <v>0</v>
      </c>
      <c r="P19" s="166"/>
      <c r="Q19" s="116">
        <f t="shared" ref="Q19" si="28">Q15+R15+Q18+R18</f>
        <v>0</v>
      </c>
      <c r="R19" s="166"/>
      <c r="S19" s="116">
        <f t="shared" ref="S19" si="29">S15+T15+S18+T18</f>
        <v>0</v>
      </c>
      <c r="T19" s="166"/>
      <c r="U19" s="116">
        <f t="shared" ref="U19" si="30">U15+V15+U18+V18</f>
        <v>0</v>
      </c>
      <c r="V19" s="166"/>
      <c r="W19" s="116">
        <f t="shared" ref="W19" si="31">W15+X15+W18+X18</f>
        <v>0</v>
      </c>
      <c r="X19" s="166"/>
      <c r="Y19" s="116">
        <f t="shared" ref="Y19" si="32">Y15+Z15+Y18+Z18</f>
        <v>0</v>
      </c>
      <c r="Z19" s="166"/>
      <c r="AA19" s="116">
        <f t="shared" ref="AA19" si="33">AA15+AB15+AA18+AB18</f>
        <v>0</v>
      </c>
      <c r="AB19" s="166"/>
      <c r="AC19" s="116">
        <f t="shared" ref="AC19" si="34">AC15+AD15+AC18+AD18</f>
        <v>0</v>
      </c>
      <c r="AD19" s="166"/>
      <c r="AE19" s="116">
        <f t="shared" ref="AE19" si="35">AE15+AF15+AE18+AF18</f>
        <v>0</v>
      </c>
      <c r="AF19" s="166"/>
      <c r="AG19" s="116">
        <f t="shared" ref="AG19" si="36">AG15+AH15+AG18+AH18</f>
        <v>0</v>
      </c>
      <c r="AH19" s="166"/>
      <c r="AI19" s="116">
        <f>AI15+AJ15+AI18+AJ18</f>
        <v>0</v>
      </c>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7"/>
      <c r="BR19" s="7"/>
    </row>
    <row r="20" spans="2:70" s="168" customFormat="1" ht="14.25" thickBot="1">
      <c r="B20" s="169"/>
      <c r="C20" s="198"/>
      <c r="D20" s="199"/>
      <c r="E20" s="174" t="s">
        <v>196</v>
      </c>
      <c r="F20" s="174"/>
      <c r="G20" s="174"/>
      <c r="H20" s="163">
        <f>H15+H16</f>
        <v>0</v>
      </c>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7"/>
      <c r="BR20" s="7"/>
    </row>
    <row r="21" spans="2:70" s="6" customFormat="1">
      <c r="B21" s="31"/>
      <c r="C21" s="202" t="s">
        <v>202</v>
      </c>
      <c r="D21" s="203"/>
      <c r="E21" s="111" t="s">
        <v>194</v>
      </c>
      <c r="F21" s="111"/>
      <c r="G21" s="111"/>
      <c r="H21" s="167"/>
      <c r="I21" s="159">
        <v>42644</v>
      </c>
      <c r="J21" s="160">
        <v>42825</v>
      </c>
      <c r="K21" s="161">
        <v>43008</v>
      </c>
      <c r="L21" s="162">
        <v>43190</v>
      </c>
      <c r="M21" s="161">
        <v>43373</v>
      </c>
      <c r="N21" s="162">
        <v>43555</v>
      </c>
      <c r="O21" s="161">
        <v>43738</v>
      </c>
      <c r="P21" s="162">
        <v>43921</v>
      </c>
      <c r="Q21" s="161">
        <v>44104</v>
      </c>
      <c r="R21" s="162">
        <v>44286</v>
      </c>
      <c r="S21" s="161">
        <v>44469</v>
      </c>
      <c r="T21" s="162">
        <v>44651</v>
      </c>
      <c r="U21" s="161">
        <v>44834</v>
      </c>
      <c r="V21" s="162">
        <v>45016</v>
      </c>
      <c r="W21" s="161">
        <v>45199</v>
      </c>
      <c r="X21" s="162">
        <v>45382</v>
      </c>
      <c r="Y21" s="161">
        <v>45565</v>
      </c>
      <c r="Z21" s="162">
        <v>45747</v>
      </c>
      <c r="AA21" s="161">
        <v>45930</v>
      </c>
      <c r="AB21" s="162">
        <v>46112</v>
      </c>
      <c r="AC21" s="161">
        <v>46295</v>
      </c>
      <c r="AD21" s="162">
        <v>46477</v>
      </c>
      <c r="AE21" s="161">
        <v>46660</v>
      </c>
      <c r="AF21" s="162">
        <v>46843</v>
      </c>
      <c r="AG21" s="161">
        <v>47026</v>
      </c>
      <c r="AH21" s="162">
        <v>47208</v>
      </c>
      <c r="AI21" s="161">
        <v>47391</v>
      </c>
      <c r="AJ21" s="165"/>
      <c r="AK21" s="164"/>
      <c r="AL21" s="165"/>
      <c r="AM21" s="164"/>
      <c r="AN21" s="165"/>
      <c r="AO21" s="164"/>
      <c r="AP21" s="165"/>
      <c r="AQ21" s="164"/>
      <c r="AR21" s="165"/>
      <c r="AS21" s="164"/>
      <c r="AT21" s="165"/>
      <c r="AU21" s="164"/>
      <c r="AV21" s="165"/>
      <c r="AW21" s="164"/>
      <c r="AX21" s="165"/>
      <c r="AY21" s="164"/>
      <c r="AZ21" s="165"/>
      <c r="BA21" s="164"/>
      <c r="BB21" s="165"/>
      <c r="BC21" s="164"/>
      <c r="BD21" s="165"/>
      <c r="BE21" s="164"/>
      <c r="BF21" s="165"/>
      <c r="BG21" s="164"/>
      <c r="BH21" s="165"/>
      <c r="BI21" s="164"/>
      <c r="BJ21" s="165"/>
      <c r="BK21" s="164"/>
      <c r="BL21" s="165"/>
      <c r="BM21" s="164"/>
      <c r="BN21" s="165"/>
      <c r="BO21" s="164"/>
      <c r="BP21" s="165"/>
      <c r="BQ21" s="7"/>
      <c r="BR21" s="7"/>
    </row>
    <row r="22" spans="2:70" s="168" customFormat="1" ht="14.25" thickBot="1">
      <c r="B22" s="169"/>
      <c r="C22" s="204"/>
      <c r="D22" s="205"/>
      <c r="E22" s="115" t="s">
        <v>200</v>
      </c>
      <c r="F22" s="170"/>
      <c r="G22" s="170"/>
      <c r="H22" s="158"/>
      <c r="I22" s="171">
        <v>0</v>
      </c>
      <c r="J22" s="171">
        <v>1</v>
      </c>
      <c r="K22" s="171">
        <v>2</v>
      </c>
      <c r="L22" s="171">
        <v>3</v>
      </c>
      <c r="M22" s="171">
        <v>4</v>
      </c>
      <c r="N22" s="171">
        <v>5</v>
      </c>
      <c r="O22" s="171">
        <v>6</v>
      </c>
      <c r="P22" s="171">
        <v>7</v>
      </c>
      <c r="Q22" s="171">
        <v>8</v>
      </c>
      <c r="R22" s="171">
        <v>9</v>
      </c>
      <c r="S22" s="171">
        <v>10</v>
      </c>
      <c r="T22" s="171">
        <v>11</v>
      </c>
      <c r="U22" s="171">
        <v>12</v>
      </c>
      <c r="V22" s="171">
        <v>13</v>
      </c>
      <c r="W22" s="171">
        <v>14</v>
      </c>
      <c r="X22" s="171">
        <v>15</v>
      </c>
      <c r="Y22" s="171">
        <v>16</v>
      </c>
      <c r="Z22" s="171">
        <v>17</v>
      </c>
      <c r="AA22" s="171">
        <v>18</v>
      </c>
      <c r="AB22" s="171">
        <v>19</v>
      </c>
      <c r="AC22" s="171">
        <v>20</v>
      </c>
      <c r="AD22" s="171">
        <v>21</v>
      </c>
      <c r="AE22" s="171">
        <v>22</v>
      </c>
      <c r="AF22" s="171">
        <v>23</v>
      </c>
      <c r="AG22" s="171">
        <v>24</v>
      </c>
      <c r="AH22" s="171">
        <v>25</v>
      </c>
      <c r="AI22" s="171">
        <v>26</v>
      </c>
      <c r="AJ22" s="172"/>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7"/>
      <c r="BR22" s="7"/>
    </row>
    <row r="23" spans="2:70" s="168" customFormat="1" ht="14.25" thickBot="1">
      <c r="B23" s="169"/>
      <c r="C23" s="204"/>
      <c r="D23" s="205"/>
      <c r="E23" s="180" t="s">
        <v>197</v>
      </c>
      <c r="F23" s="181"/>
      <c r="G23" s="181"/>
      <c r="H23" s="163">
        <f>I23</f>
        <v>0</v>
      </c>
      <c r="I23" s="182"/>
      <c r="J23" s="183"/>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7"/>
      <c r="BR23" s="7"/>
    </row>
    <row r="24" spans="2:70" s="168" customFormat="1" ht="14.25" thickBot="1">
      <c r="B24" s="169"/>
      <c r="C24" s="204"/>
      <c r="D24" s="205"/>
      <c r="E24" s="169"/>
      <c r="F24" s="185" t="s">
        <v>198</v>
      </c>
      <c r="G24" s="186"/>
      <c r="H24" s="179"/>
      <c r="I24" s="187"/>
      <c r="J24" s="188"/>
      <c r="K24" s="188"/>
      <c r="L24" s="188"/>
      <c r="M24" s="188"/>
      <c r="N24" s="188"/>
      <c r="O24" s="188"/>
      <c r="P24" s="188"/>
      <c r="Q24" s="188"/>
      <c r="R24" s="188"/>
      <c r="S24" s="175"/>
      <c r="T24" s="175"/>
      <c r="U24" s="175"/>
      <c r="V24" s="175"/>
      <c r="W24" s="175"/>
      <c r="X24" s="175"/>
      <c r="Y24" s="175"/>
      <c r="Z24" s="175"/>
      <c r="AA24" s="175"/>
      <c r="AB24" s="175"/>
      <c r="AC24" s="175"/>
      <c r="AD24" s="175"/>
      <c r="AE24" s="175"/>
      <c r="AF24" s="175"/>
      <c r="AG24" s="175"/>
      <c r="AH24" s="175"/>
      <c r="AI24" s="175"/>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7"/>
      <c r="BR24" s="7"/>
    </row>
    <row r="25" spans="2:70" s="168" customFormat="1">
      <c r="B25" s="169"/>
      <c r="C25" s="204"/>
      <c r="D25" s="205"/>
      <c r="E25" s="169"/>
      <c r="F25" s="189" t="s">
        <v>199</v>
      </c>
      <c r="G25" s="181"/>
      <c r="H25" s="136">
        <f>SUM(I25:BP25)</f>
        <v>0</v>
      </c>
      <c r="I25" s="177"/>
      <c r="J25" s="190"/>
      <c r="K25" s="190"/>
      <c r="L25" s="190"/>
      <c r="M25" s="190"/>
      <c r="N25" s="190"/>
      <c r="O25" s="190"/>
      <c r="P25" s="190"/>
      <c r="Q25" s="190"/>
      <c r="R25" s="190"/>
      <c r="S25" s="191"/>
      <c r="T25" s="176"/>
      <c r="U25" s="176"/>
      <c r="V25" s="176"/>
      <c r="W25" s="176"/>
      <c r="X25" s="176"/>
      <c r="Y25" s="176"/>
      <c r="Z25" s="176"/>
      <c r="AA25" s="176"/>
      <c r="AB25" s="176"/>
      <c r="AC25" s="176"/>
      <c r="AD25" s="176"/>
      <c r="AE25" s="176"/>
      <c r="AF25" s="176"/>
      <c r="AG25" s="176"/>
      <c r="AH25" s="176"/>
      <c r="AI25" s="176"/>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7"/>
      <c r="BR25" s="7"/>
    </row>
    <row r="26" spans="2:70" s="168" customFormat="1">
      <c r="B26" s="169"/>
      <c r="C26" s="204"/>
      <c r="D26" s="205"/>
      <c r="E26" s="180" t="s">
        <v>201</v>
      </c>
      <c r="F26" s="181"/>
      <c r="G26" s="181"/>
      <c r="H26" s="136">
        <f>SUM(I26:BP26)</f>
        <v>0</v>
      </c>
      <c r="I26" s="184"/>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7"/>
      <c r="BR26" s="7"/>
    </row>
    <row r="27" spans="2:70" s="168" customFormat="1" ht="14.25" thickBot="1">
      <c r="B27" s="169"/>
      <c r="C27" s="204"/>
      <c r="D27" s="205"/>
      <c r="E27" s="170" t="s">
        <v>203</v>
      </c>
      <c r="F27" s="170"/>
      <c r="G27" s="170"/>
      <c r="H27" s="116">
        <f>SUM(I27:BP27)</f>
        <v>0</v>
      </c>
      <c r="I27" s="116">
        <f>I23+J23+I26+J26</f>
        <v>0</v>
      </c>
      <c r="J27" s="166"/>
      <c r="K27" s="116">
        <f>K23+L23+K26+L26</f>
        <v>0</v>
      </c>
      <c r="L27" s="166"/>
      <c r="M27" s="116">
        <f>M23+N23+M26+N26</f>
        <v>0</v>
      </c>
      <c r="N27" s="166"/>
      <c r="O27" s="116">
        <f t="shared" ref="O27" si="37">O23+P23+O26+P26</f>
        <v>0</v>
      </c>
      <c r="P27" s="166"/>
      <c r="Q27" s="116">
        <f t="shared" ref="Q27" si="38">Q23+R23+Q26+R26</f>
        <v>0</v>
      </c>
      <c r="R27" s="166"/>
      <c r="S27" s="116">
        <f t="shared" ref="S27" si="39">S23+T23+S26+T26</f>
        <v>0</v>
      </c>
      <c r="T27" s="166"/>
      <c r="U27" s="116">
        <f t="shared" ref="U27" si="40">U23+V23+U26+V26</f>
        <v>0</v>
      </c>
      <c r="V27" s="166"/>
      <c r="W27" s="116">
        <f t="shared" ref="W27" si="41">W23+X23+W26+X26</f>
        <v>0</v>
      </c>
      <c r="X27" s="166"/>
      <c r="Y27" s="116">
        <f t="shared" ref="Y27" si="42">Y23+Z23+Y26+Z26</f>
        <v>0</v>
      </c>
      <c r="Z27" s="166"/>
      <c r="AA27" s="116">
        <f t="shared" ref="AA27" si="43">AA23+AB23+AA26+AB26</f>
        <v>0</v>
      </c>
      <c r="AB27" s="166"/>
      <c r="AC27" s="116">
        <f t="shared" ref="AC27" si="44">AC23+AD23+AC26+AD26</f>
        <v>0</v>
      </c>
      <c r="AD27" s="166"/>
      <c r="AE27" s="116">
        <f t="shared" ref="AE27" si="45">AE23+AF23+AE26+AF26</f>
        <v>0</v>
      </c>
      <c r="AF27" s="166"/>
      <c r="AG27" s="116">
        <f t="shared" ref="AG27" si="46">AG23+AH23+AG26+AH26</f>
        <v>0</v>
      </c>
      <c r="AH27" s="166"/>
      <c r="AI27" s="116">
        <f>AI23+AJ23+AI26+AJ26</f>
        <v>0</v>
      </c>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7"/>
      <c r="BR27" s="7"/>
    </row>
    <row r="28" spans="2:70" s="168" customFormat="1" ht="14.25" thickBot="1">
      <c r="B28" s="169"/>
      <c r="C28" s="206"/>
      <c r="D28" s="207"/>
      <c r="E28" s="174" t="s">
        <v>196</v>
      </c>
      <c r="F28" s="174"/>
      <c r="G28" s="174"/>
      <c r="H28" s="163">
        <f>H23+H24</f>
        <v>0</v>
      </c>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7"/>
      <c r="BR28" s="7"/>
    </row>
    <row r="29" spans="2:70" s="6" customFormat="1">
      <c r="B29" s="31"/>
      <c r="C29" s="202" t="s">
        <v>177</v>
      </c>
      <c r="D29" s="203"/>
      <c r="E29" s="111" t="s">
        <v>194</v>
      </c>
      <c r="F29" s="111"/>
      <c r="G29" s="111"/>
      <c r="H29" s="167"/>
      <c r="I29" s="159">
        <v>42644</v>
      </c>
      <c r="J29" s="160">
        <v>42825</v>
      </c>
      <c r="K29" s="161">
        <v>43008</v>
      </c>
      <c r="L29" s="162">
        <v>43190</v>
      </c>
      <c r="M29" s="161">
        <v>43373</v>
      </c>
      <c r="N29" s="162">
        <v>43555</v>
      </c>
      <c r="O29" s="161">
        <v>43738</v>
      </c>
      <c r="P29" s="162">
        <v>43921</v>
      </c>
      <c r="Q29" s="161">
        <v>44104</v>
      </c>
      <c r="R29" s="162">
        <v>44286</v>
      </c>
      <c r="S29" s="161">
        <v>44469</v>
      </c>
      <c r="T29" s="162">
        <v>44651</v>
      </c>
      <c r="U29" s="161">
        <v>44834</v>
      </c>
      <c r="V29" s="162">
        <v>45016</v>
      </c>
      <c r="W29" s="161">
        <v>45199</v>
      </c>
      <c r="X29" s="162">
        <v>45382</v>
      </c>
      <c r="Y29" s="161">
        <v>45565</v>
      </c>
      <c r="Z29" s="162">
        <v>45747</v>
      </c>
      <c r="AA29" s="161">
        <v>45930</v>
      </c>
      <c r="AB29" s="162">
        <v>46112</v>
      </c>
      <c r="AC29" s="161">
        <v>46295</v>
      </c>
      <c r="AD29" s="162">
        <v>46477</v>
      </c>
      <c r="AE29" s="161">
        <v>46660</v>
      </c>
      <c r="AF29" s="162">
        <v>46843</v>
      </c>
      <c r="AG29" s="161">
        <v>47026</v>
      </c>
      <c r="AH29" s="162">
        <v>47208</v>
      </c>
      <c r="AI29" s="161">
        <v>47391</v>
      </c>
      <c r="AJ29" s="162">
        <v>47573</v>
      </c>
      <c r="AK29" s="161">
        <v>47756</v>
      </c>
      <c r="AL29" s="162">
        <v>47938</v>
      </c>
      <c r="AM29" s="161">
        <v>48121</v>
      </c>
      <c r="AN29" s="162">
        <v>48304</v>
      </c>
      <c r="AO29" s="161">
        <v>48487</v>
      </c>
      <c r="AP29" s="162">
        <v>48669</v>
      </c>
      <c r="AQ29" s="161">
        <v>48852</v>
      </c>
      <c r="AR29" s="162">
        <v>49034</v>
      </c>
      <c r="AS29" s="164"/>
      <c r="AT29" s="165"/>
      <c r="AU29" s="164"/>
      <c r="AV29" s="165"/>
      <c r="AW29" s="164"/>
      <c r="AX29" s="165"/>
      <c r="AY29" s="164"/>
      <c r="AZ29" s="165"/>
      <c r="BA29" s="164"/>
      <c r="BB29" s="165"/>
      <c r="BC29" s="164"/>
      <c r="BD29" s="165"/>
      <c r="BE29" s="164"/>
      <c r="BF29" s="165"/>
      <c r="BG29" s="164"/>
      <c r="BH29" s="165"/>
      <c r="BI29" s="164"/>
      <c r="BJ29" s="165"/>
      <c r="BK29" s="164"/>
      <c r="BL29" s="165"/>
      <c r="BM29" s="164"/>
      <c r="BN29" s="165"/>
      <c r="BO29" s="164"/>
      <c r="BP29" s="165"/>
      <c r="BQ29" s="7"/>
      <c r="BR29" s="7"/>
    </row>
    <row r="30" spans="2:70" s="168" customFormat="1" ht="14.25" thickBot="1">
      <c r="B30" s="169"/>
      <c r="C30" s="204"/>
      <c r="D30" s="205"/>
      <c r="E30" s="115" t="s">
        <v>200</v>
      </c>
      <c r="F30" s="170"/>
      <c r="G30" s="170"/>
      <c r="H30" s="158"/>
      <c r="I30" s="171">
        <v>0</v>
      </c>
      <c r="J30" s="171">
        <v>1</v>
      </c>
      <c r="K30" s="171">
        <v>2</v>
      </c>
      <c r="L30" s="171">
        <v>3</v>
      </c>
      <c r="M30" s="171">
        <v>4</v>
      </c>
      <c r="N30" s="171">
        <v>5</v>
      </c>
      <c r="O30" s="171">
        <v>6</v>
      </c>
      <c r="P30" s="171">
        <v>7</v>
      </c>
      <c r="Q30" s="171">
        <v>8</v>
      </c>
      <c r="R30" s="171">
        <v>9</v>
      </c>
      <c r="S30" s="171">
        <v>10</v>
      </c>
      <c r="T30" s="171">
        <v>11</v>
      </c>
      <c r="U30" s="171">
        <v>12</v>
      </c>
      <c r="V30" s="171">
        <v>13</v>
      </c>
      <c r="W30" s="171">
        <v>14</v>
      </c>
      <c r="X30" s="171">
        <v>15</v>
      </c>
      <c r="Y30" s="171">
        <v>16</v>
      </c>
      <c r="Z30" s="171">
        <v>17</v>
      </c>
      <c r="AA30" s="171">
        <v>18</v>
      </c>
      <c r="AB30" s="171">
        <v>19</v>
      </c>
      <c r="AC30" s="171">
        <v>20</v>
      </c>
      <c r="AD30" s="171">
        <v>21</v>
      </c>
      <c r="AE30" s="171">
        <v>22</v>
      </c>
      <c r="AF30" s="171">
        <v>23</v>
      </c>
      <c r="AG30" s="171">
        <v>24</v>
      </c>
      <c r="AH30" s="171">
        <v>25</v>
      </c>
      <c r="AI30" s="171">
        <v>26</v>
      </c>
      <c r="AJ30" s="171">
        <v>27</v>
      </c>
      <c r="AK30" s="171">
        <v>28</v>
      </c>
      <c r="AL30" s="171">
        <v>29</v>
      </c>
      <c r="AM30" s="171">
        <v>30</v>
      </c>
      <c r="AN30" s="171">
        <v>31</v>
      </c>
      <c r="AO30" s="171">
        <v>32</v>
      </c>
      <c r="AP30" s="171">
        <v>33</v>
      </c>
      <c r="AQ30" s="171">
        <v>34</v>
      </c>
      <c r="AR30" s="171">
        <v>35</v>
      </c>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7"/>
      <c r="BR30" s="7"/>
    </row>
    <row r="31" spans="2:70" s="168" customFormat="1" ht="14.25" thickBot="1">
      <c r="B31" s="169"/>
      <c r="C31" s="204"/>
      <c r="D31" s="205"/>
      <c r="E31" s="180" t="s">
        <v>197</v>
      </c>
      <c r="F31" s="181"/>
      <c r="G31" s="181"/>
      <c r="H31" s="163">
        <f>I31</f>
        <v>0</v>
      </c>
      <c r="I31" s="182"/>
      <c r="J31" s="183"/>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7"/>
      <c r="BR31" s="7"/>
    </row>
    <row r="32" spans="2:70" s="168" customFormat="1" ht="14.25" thickBot="1">
      <c r="B32" s="169"/>
      <c r="C32" s="204"/>
      <c r="D32" s="205"/>
      <c r="E32" s="169"/>
      <c r="F32" s="185" t="s">
        <v>198</v>
      </c>
      <c r="G32" s="186"/>
      <c r="H32" s="179"/>
      <c r="I32" s="187"/>
      <c r="J32" s="188"/>
      <c r="K32" s="188"/>
      <c r="L32" s="188"/>
      <c r="M32" s="188"/>
      <c r="N32" s="188"/>
      <c r="O32" s="188"/>
      <c r="P32" s="188"/>
      <c r="Q32" s="188"/>
      <c r="R32" s="188"/>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7"/>
      <c r="BR32" s="7"/>
    </row>
    <row r="33" spans="2:70" s="168" customFormat="1">
      <c r="B33" s="169"/>
      <c r="C33" s="204"/>
      <c r="D33" s="205"/>
      <c r="E33" s="169"/>
      <c r="F33" s="189" t="s">
        <v>199</v>
      </c>
      <c r="G33" s="181"/>
      <c r="H33" s="136">
        <f>SUM(I33:BP33)</f>
        <v>0</v>
      </c>
      <c r="I33" s="177"/>
      <c r="J33" s="190"/>
      <c r="K33" s="190"/>
      <c r="L33" s="190"/>
      <c r="M33" s="190"/>
      <c r="N33" s="190"/>
      <c r="O33" s="190"/>
      <c r="P33" s="190"/>
      <c r="Q33" s="190"/>
      <c r="R33" s="190"/>
      <c r="S33" s="191"/>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7"/>
      <c r="BR33" s="7"/>
    </row>
    <row r="34" spans="2:70" s="168" customFormat="1">
      <c r="B34" s="169"/>
      <c r="C34" s="204"/>
      <c r="D34" s="205"/>
      <c r="E34" s="180" t="s">
        <v>201</v>
      </c>
      <c r="F34" s="181"/>
      <c r="G34" s="181"/>
      <c r="H34" s="136">
        <f>SUM(I34:BP34)</f>
        <v>0</v>
      </c>
      <c r="I34" s="184"/>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7"/>
      <c r="BR34" s="7"/>
    </row>
    <row r="35" spans="2:70" s="168" customFormat="1" ht="14.25" thickBot="1">
      <c r="B35" s="169"/>
      <c r="C35" s="204"/>
      <c r="D35" s="205"/>
      <c r="E35" s="170" t="s">
        <v>203</v>
      </c>
      <c r="F35" s="170"/>
      <c r="G35" s="170"/>
      <c r="H35" s="116">
        <f>SUM(I35:BP35)</f>
        <v>0</v>
      </c>
      <c r="I35" s="116">
        <f>I31+J31+I34+J34</f>
        <v>0</v>
      </c>
      <c r="J35" s="166"/>
      <c r="K35" s="116">
        <f t="shared" ref="K35" si="47">K31+L31+K34+L34</f>
        <v>0</v>
      </c>
      <c r="L35" s="166"/>
      <c r="M35" s="116">
        <f t="shared" ref="M35" si="48">M31+N31+M34+N34</f>
        <v>0</v>
      </c>
      <c r="N35" s="166"/>
      <c r="O35" s="116">
        <f t="shared" ref="O35" si="49">O31+P31+O34+P34</f>
        <v>0</v>
      </c>
      <c r="P35" s="166"/>
      <c r="Q35" s="116">
        <f t="shared" ref="Q35" si="50">Q31+R31+Q34+R34</f>
        <v>0</v>
      </c>
      <c r="R35" s="166"/>
      <c r="S35" s="116">
        <f t="shared" ref="S35" si="51">S31+T31+S34+T34</f>
        <v>0</v>
      </c>
      <c r="T35" s="166"/>
      <c r="U35" s="116">
        <f t="shared" ref="U35" si="52">U31+V31+U34+V34</f>
        <v>0</v>
      </c>
      <c r="V35" s="166"/>
      <c r="W35" s="116">
        <f t="shared" ref="W35" si="53">W31+X31+W34+X34</f>
        <v>0</v>
      </c>
      <c r="X35" s="166"/>
      <c r="Y35" s="116">
        <f t="shared" ref="Y35" si="54">Y31+Z31+Y34+Z34</f>
        <v>0</v>
      </c>
      <c r="Z35" s="166"/>
      <c r="AA35" s="116">
        <f t="shared" ref="AA35" si="55">AA31+AB31+AA34+AB34</f>
        <v>0</v>
      </c>
      <c r="AB35" s="166"/>
      <c r="AC35" s="116">
        <f t="shared" ref="AC35" si="56">AC31+AD31+AC34+AD34</f>
        <v>0</v>
      </c>
      <c r="AD35" s="166"/>
      <c r="AE35" s="116">
        <f t="shared" ref="AE35" si="57">AE31+AF31+AE34+AF34</f>
        <v>0</v>
      </c>
      <c r="AF35" s="166"/>
      <c r="AG35" s="116">
        <f t="shared" ref="AG35" si="58">AG31+AH31+AG34+AH34</f>
        <v>0</v>
      </c>
      <c r="AH35" s="166"/>
      <c r="AI35" s="116">
        <f t="shared" ref="AI35" si="59">AI31+AJ31+AI34+AJ34</f>
        <v>0</v>
      </c>
      <c r="AJ35" s="166"/>
      <c r="AK35" s="116">
        <f t="shared" ref="AK35" si="60">AK31+AL31+AK34+AL34</f>
        <v>0</v>
      </c>
      <c r="AL35" s="166"/>
      <c r="AM35" s="116">
        <f t="shared" ref="AM35" si="61">AM31+AN31+AM34+AN34</f>
        <v>0</v>
      </c>
      <c r="AN35" s="166"/>
      <c r="AO35" s="116">
        <f t="shared" ref="AO35" si="62">AO31+AP31+AO34+AP34</f>
        <v>0</v>
      </c>
      <c r="AP35" s="166"/>
      <c r="AQ35" s="116">
        <f>AQ31+AR31+AQ34+AR34</f>
        <v>0</v>
      </c>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7"/>
      <c r="BR35" s="7"/>
    </row>
    <row r="36" spans="2:70" s="168" customFormat="1" ht="14.25" thickBot="1">
      <c r="B36" s="169"/>
      <c r="C36" s="206"/>
      <c r="D36" s="207"/>
      <c r="E36" s="174" t="s">
        <v>196</v>
      </c>
      <c r="F36" s="174"/>
      <c r="G36" s="174"/>
      <c r="H36" s="163">
        <f>H31+H32</f>
        <v>0</v>
      </c>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7"/>
      <c r="BR36" s="7"/>
    </row>
    <row r="37" spans="2:70" s="6" customFormat="1">
      <c r="B37" s="31"/>
      <c r="C37" s="196" t="s">
        <v>10</v>
      </c>
      <c r="D37" s="197"/>
      <c r="E37" s="111" t="s">
        <v>194</v>
      </c>
      <c r="F37" s="111"/>
      <c r="G37" s="111"/>
      <c r="H37" s="167"/>
      <c r="I37" s="159">
        <v>42644</v>
      </c>
      <c r="J37" s="160">
        <v>42825</v>
      </c>
      <c r="K37" s="161">
        <v>43008</v>
      </c>
      <c r="L37" s="162">
        <v>43190</v>
      </c>
      <c r="M37" s="161">
        <v>43373</v>
      </c>
      <c r="N37" s="162">
        <v>43555</v>
      </c>
      <c r="O37" s="161">
        <v>43738</v>
      </c>
      <c r="P37" s="162">
        <v>43921</v>
      </c>
      <c r="Q37" s="161">
        <v>44104</v>
      </c>
      <c r="R37" s="162">
        <v>44286</v>
      </c>
      <c r="S37" s="161">
        <v>44469</v>
      </c>
      <c r="T37" s="162">
        <v>44651</v>
      </c>
      <c r="U37" s="161">
        <v>44834</v>
      </c>
      <c r="V37" s="162">
        <v>45016</v>
      </c>
      <c r="W37" s="161">
        <v>45199</v>
      </c>
      <c r="X37" s="162">
        <v>45382</v>
      </c>
      <c r="Y37" s="161">
        <v>45565</v>
      </c>
      <c r="Z37" s="162">
        <v>45747</v>
      </c>
      <c r="AA37" s="161">
        <v>45930</v>
      </c>
      <c r="AB37" s="162">
        <v>46112</v>
      </c>
      <c r="AC37" s="161">
        <v>46295</v>
      </c>
      <c r="AD37" s="162">
        <v>46477</v>
      </c>
      <c r="AE37" s="161">
        <v>46660</v>
      </c>
      <c r="AF37" s="162">
        <v>46843</v>
      </c>
      <c r="AG37" s="161">
        <v>47026</v>
      </c>
      <c r="AH37" s="162">
        <v>47208</v>
      </c>
      <c r="AI37" s="161">
        <v>47391</v>
      </c>
      <c r="AJ37" s="162">
        <v>47573</v>
      </c>
      <c r="AK37" s="161">
        <v>47756</v>
      </c>
      <c r="AL37" s="162">
        <v>47938</v>
      </c>
      <c r="AM37" s="161">
        <v>48121</v>
      </c>
      <c r="AN37" s="162">
        <v>48304</v>
      </c>
      <c r="AO37" s="161">
        <v>48487</v>
      </c>
      <c r="AP37" s="162">
        <v>48669</v>
      </c>
      <c r="AQ37" s="161">
        <v>48852</v>
      </c>
      <c r="AR37" s="162">
        <v>49034</v>
      </c>
      <c r="AS37" s="161">
        <v>49217</v>
      </c>
      <c r="AT37" s="162">
        <v>49399</v>
      </c>
      <c r="AU37" s="161">
        <v>49582</v>
      </c>
      <c r="AV37" s="162">
        <v>49765</v>
      </c>
      <c r="AW37" s="161">
        <v>49948</v>
      </c>
      <c r="AX37" s="162">
        <v>50130</v>
      </c>
      <c r="AY37" s="161">
        <v>50313</v>
      </c>
      <c r="AZ37" s="162">
        <v>50495</v>
      </c>
      <c r="BA37" s="161">
        <v>50678</v>
      </c>
      <c r="BB37" s="162">
        <v>50860</v>
      </c>
      <c r="BC37" s="161">
        <v>51043</v>
      </c>
      <c r="BD37" s="162">
        <v>51226</v>
      </c>
      <c r="BE37" s="161">
        <v>51409</v>
      </c>
      <c r="BF37" s="162">
        <v>51591</v>
      </c>
      <c r="BG37" s="161">
        <v>51774</v>
      </c>
      <c r="BH37" s="162">
        <v>51956</v>
      </c>
      <c r="BI37" s="161">
        <v>52139</v>
      </c>
      <c r="BJ37" s="162">
        <v>52321</v>
      </c>
      <c r="BK37" s="161">
        <v>52504</v>
      </c>
      <c r="BL37" s="162">
        <v>52687</v>
      </c>
      <c r="BM37" s="161">
        <v>52870</v>
      </c>
      <c r="BN37" s="162">
        <v>53052</v>
      </c>
      <c r="BO37" s="164"/>
      <c r="BP37" s="165"/>
      <c r="BQ37" s="7"/>
      <c r="BR37" s="7"/>
    </row>
    <row r="38" spans="2:70" s="6" customFormat="1" ht="14.25" thickBot="1">
      <c r="B38" s="31"/>
      <c r="C38" s="198"/>
      <c r="D38" s="199"/>
      <c r="E38" s="115" t="s">
        <v>200</v>
      </c>
      <c r="F38" s="115"/>
      <c r="G38" s="178"/>
      <c r="H38" s="158"/>
      <c r="I38" s="171">
        <v>0</v>
      </c>
      <c r="J38" s="171">
        <v>1</v>
      </c>
      <c r="K38" s="171">
        <v>2</v>
      </c>
      <c r="L38" s="171">
        <v>3</v>
      </c>
      <c r="M38" s="171">
        <v>4</v>
      </c>
      <c r="N38" s="171">
        <v>5</v>
      </c>
      <c r="O38" s="171">
        <v>6</v>
      </c>
      <c r="P38" s="171">
        <v>7</v>
      </c>
      <c r="Q38" s="171">
        <v>8</v>
      </c>
      <c r="R38" s="171">
        <v>9</v>
      </c>
      <c r="S38" s="171">
        <v>10</v>
      </c>
      <c r="T38" s="171">
        <v>11</v>
      </c>
      <c r="U38" s="171">
        <v>12</v>
      </c>
      <c r="V38" s="171">
        <v>13</v>
      </c>
      <c r="W38" s="171">
        <v>14</v>
      </c>
      <c r="X38" s="171">
        <v>15</v>
      </c>
      <c r="Y38" s="171">
        <v>16</v>
      </c>
      <c r="Z38" s="171">
        <v>17</v>
      </c>
      <c r="AA38" s="171">
        <v>18</v>
      </c>
      <c r="AB38" s="171">
        <v>19</v>
      </c>
      <c r="AC38" s="171">
        <v>20</v>
      </c>
      <c r="AD38" s="171">
        <v>21</v>
      </c>
      <c r="AE38" s="171">
        <v>22</v>
      </c>
      <c r="AF38" s="171">
        <v>23</v>
      </c>
      <c r="AG38" s="171">
        <v>24</v>
      </c>
      <c r="AH38" s="171">
        <v>25</v>
      </c>
      <c r="AI38" s="171">
        <v>26</v>
      </c>
      <c r="AJ38" s="171">
        <v>27</v>
      </c>
      <c r="AK38" s="171">
        <v>28</v>
      </c>
      <c r="AL38" s="171">
        <v>29</v>
      </c>
      <c r="AM38" s="171">
        <v>30</v>
      </c>
      <c r="AN38" s="171">
        <v>31</v>
      </c>
      <c r="AO38" s="171">
        <v>32</v>
      </c>
      <c r="AP38" s="171">
        <v>33</v>
      </c>
      <c r="AQ38" s="171">
        <v>34</v>
      </c>
      <c r="AR38" s="171">
        <v>35</v>
      </c>
      <c r="AS38" s="171">
        <v>36</v>
      </c>
      <c r="AT38" s="171">
        <v>37</v>
      </c>
      <c r="AU38" s="171">
        <v>38</v>
      </c>
      <c r="AV38" s="171">
        <v>39</v>
      </c>
      <c r="AW38" s="171">
        <v>40</v>
      </c>
      <c r="AX38" s="171">
        <v>41</v>
      </c>
      <c r="AY38" s="171">
        <v>42</v>
      </c>
      <c r="AZ38" s="171">
        <v>43</v>
      </c>
      <c r="BA38" s="171">
        <v>44</v>
      </c>
      <c r="BB38" s="171">
        <v>45</v>
      </c>
      <c r="BC38" s="171">
        <v>46</v>
      </c>
      <c r="BD38" s="171">
        <v>47</v>
      </c>
      <c r="BE38" s="171">
        <v>48</v>
      </c>
      <c r="BF38" s="171">
        <v>49</v>
      </c>
      <c r="BG38" s="171">
        <v>50</v>
      </c>
      <c r="BH38" s="171">
        <v>51</v>
      </c>
      <c r="BI38" s="171">
        <v>52</v>
      </c>
      <c r="BJ38" s="171">
        <v>53</v>
      </c>
      <c r="BK38" s="171">
        <v>54</v>
      </c>
      <c r="BL38" s="171">
        <v>55</v>
      </c>
      <c r="BM38" s="171">
        <v>56</v>
      </c>
      <c r="BN38" s="171">
        <v>57</v>
      </c>
      <c r="BO38" s="172"/>
      <c r="BP38" s="172"/>
      <c r="BQ38" s="7"/>
      <c r="BR38" s="7"/>
    </row>
    <row r="39" spans="2:70" s="168" customFormat="1" ht="14.25" thickBot="1">
      <c r="B39" s="169"/>
      <c r="C39" s="198"/>
      <c r="D39" s="199"/>
      <c r="E39" s="180" t="s">
        <v>197</v>
      </c>
      <c r="F39" s="181"/>
      <c r="G39" s="181"/>
      <c r="H39" s="163">
        <f>I39</f>
        <v>0</v>
      </c>
      <c r="I39" s="182"/>
      <c r="J39" s="183"/>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7"/>
      <c r="BR39" s="7"/>
    </row>
    <row r="40" spans="2:70" s="168" customFormat="1" ht="14.25" thickBot="1">
      <c r="B40" s="169"/>
      <c r="C40" s="198"/>
      <c r="D40" s="199"/>
      <c r="E40" s="169"/>
      <c r="F40" s="185" t="s">
        <v>198</v>
      </c>
      <c r="G40" s="186"/>
      <c r="H40" s="179"/>
      <c r="I40" s="187"/>
      <c r="J40" s="188"/>
      <c r="K40" s="188"/>
      <c r="L40" s="188"/>
      <c r="M40" s="188"/>
      <c r="N40" s="188"/>
      <c r="O40" s="188"/>
      <c r="P40" s="188"/>
      <c r="Q40" s="188"/>
      <c r="R40" s="188"/>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3"/>
      <c r="BP40" s="173"/>
      <c r="BQ40" s="7"/>
      <c r="BR40" s="7"/>
    </row>
    <row r="41" spans="2:70" s="168" customFormat="1">
      <c r="B41" s="169"/>
      <c r="C41" s="198"/>
      <c r="D41" s="199"/>
      <c r="E41" s="169"/>
      <c r="F41" s="189" t="s">
        <v>199</v>
      </c>
      <c r="G41" s="181"/>
      <c r="H41" s="136">
        <f>SUM(I41:BP41)</f>
        <v>0</v>
      </c>
      <c r="I41" s="177"/>
      <c r="J41" s="190"/>
      <c r="K41" s="190"/>
      <c r="L41" s="190"/>
      <c r="M41" s="190"/>
      <c r="N41" s="190"/>
      <c r="O41" s="190"/>
      <c r="P41" s="190"/>
      <c r="Q41" s="190"/>
      <c r="R41" s="190"/>
      <c r="S41" s="191"/>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7"/>
      <c r="BP41" s="177"/>
      <c r="BQ41" s="7"/>
      <c r="BR41" s="7"/>
    </row>
    <row r="42" spans="2:70" s="168" customFormat="1">
      <c r="B42" s="169"/>
      <c r="C42" s="198"/>
      <c r="D42" s="199"/>
      <c r="E42" s="180" t="s">
        <v>201</v>
      </c>
      <c r="F42" s="181"/>
      <c r="G42" s="181"/>
      <c r="H42" s="136">
        <f>SUM(I42:BP42)</f>
        <v>0</v>
      </c>
      <c r="I42" s="184"/>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84"/>
      <c r="BP42" s="184"/>
      <c r="BQ42" s="7"/>
      <c r="BR42" s="7"/>
    </row>
    <row r="43" spans="2:70" s="168" customFormat="1" ht="14.25" thickBot="1">
      <c r="B43" s="169"/>
      <c r="C43" s="198"/>
      <c r="D43" s="199"/>
      <c r="E43" s="170" t="s">
        <v>203</v>
      </c>
      <c r="F43" s="170"/>
      <c r="G43" s="170"/>
      <c r="H43" s="116">
        <f>SUM(I43:BP43)</f>
        <v>0</v>
      </c>
      <c r="I43" s="116">
        <f>I39+J39+I42+J42</f>
        <v>0</v>
      </c>
      <c r="J43" s="166"/>
      <c r="K43" s="116">
        <f t="shared" ref="K43" si="63">K39+L39+K42+L42</f>
        <v>0</v>
      </c>
      <c r="L43" s="166"/>
      <c r="M43" s="116">
        <f t="shared" ref="M43" si="64">M39+N39+M42+N42</f>
        <v>0</v>
      </c>
      <c r="N43" s="166"/>
      <c r="O43" s="116">
        <f t="shared" ref="O43" si="65">O39+P39+O42+P42</f>
        <v>0</v>
      </c>
      <c r="P43" s="166"/>
      <c r="Q43" s="116">
        <f t="shared" ref="Q43" si="66">Q39+R39+Q42+R42</f>
        <v>0</v>
      </c>
      <c r="R43" s="166"/>
      <c r="S43" s="116">
        <f t="shared" ref="S43" si="67">S39+T39+S42+T42</f>
        <v>0</v>
      </c>
      <c r="T43" s="166"/>
      <c r="U43" s="116">
        <f t="shared" ref="U43" si="68">U39+V39+U42+V42</f>
        <v>0</v>
      </c>
      <c r="V43" s="166"/>
      <c r="W43" s="116">
        <f t="shared" ref="W43" si="69">W39+X39+W42+X42</f>
        <v>0</v>
      </c>
      <c r="X43" s="166"/>
      <c r="Y43" s="116">
        <f t="shared" ref="Y43" si="70">Y39+Z39+Y42+Z42</f>
        <v>0</v>
      </c>
      <c r="Z43" s="166"/>
      <c r="AA43" s="116">
        <f t="shared" ref="AA43" si="71">AA39+AB39+AA42+AB42</f>
        <v>0</v>
      </c>
      <c r="AB43" s="166"/>
      <c r="AC43" s="116">
        <f t="shared" ref="AC43" si="72">AC39+AD39+AC42+AD42</f>
        <v>0</v>
      </c>
      <c r="AD43" s="166"/>
      <c r="AE43" s="116">
        <f t="shared" ref="AE43" si="73">AE39+AF39+AE42+AF42</f>
        <v>0</v>
      </c>
      <c r="AF43" s="166"/>
      <c r="AG43" s="116">
        <f t="shared" ref="AG43" si="74">AG39+AH39+AG42+AH42</f>
        <v>0</v>
      </c>
      <c r="AH43" s="166"/>
      <c r="AI43" s="116">
        <f t="shared" ref="AI43" si="75">AI39+AJ39+AI42+AJ42</f>
        <v>0</v>
      </c>
      <c r="AJ43" s="166"/>
      <c r="AK43" s="116">
        <f t="shared" ref="AK43" si="76">AK39+AL39+AK42+AL42</f>
        <v>0</v>
      </c>
      <c r="AL43" s="166"/>
      <c r="AM43" s="116">
        <f t="shared" ref="AM43" si="77">AM39+AN39+AM42+AN42</f>
        <v>0</v>
      </c>
      <c r="AN43" s="166"/>
      <c r="AO43" s="116">
        <f t="shared" ref="AO43" si="78">AO39+AP39+AO42+AP42</f>
        <v>0</v>
      </c>
      <c r="AP43" s="166"/>
      <c r="AQ43" s="116">
        <f t="shared" ref="AQ43" si="79">AQ39+AR39+AQ42+AR42</f>
        <v>0</v>
      </c>
      <c r="AR43" s="166"/>
      <c r="AS43" s="116">
        <f t="shared" ref="AS43" si="80">AS39+AT39+AS42+AT42</f>
        <v>0</v>
      </c>
      <c r="AT43" s="166"/>
      <c r="AU43" s="116">
        <f t="shared" ref="AU43" si="81">AU39+AV39+AU42+AV42</f>
        <v>0</v>
      </c>
      <c r="AV43" s="166"/>
      <c r="AW43" s="116">
        <f t="shared" ref="AW43" si="82">AW39+AX39+AW42+AX42</f>
        <v>0</v>
      </c>
      <c r="AX43" s="166"/>
      <c r="AY43" s="116">
        <f t="shared" ref="AY43" si="83">AY39+AZ39+AY42+AZ42</f>
        <v>0</v>
      </c>
      <c r="AZ43" s="166"/>
      <c r="BA43" s="116">
        <f t="shared" ref="BA43" si="84">BA39+BB39+BA42+BB42</f>
        <v>0</v>
      </c>
      <c r="BB43" s="166"/>
      <c r="BC43" s="116">
        <f t="shared" ref="BC43" si="85">BC39+BD39+BC42+BD42</f>
        <v>0</v>
      </c>
      <c r="BD43" s="166"/>
      <c r="BE43" s="116">
        <f t="shared" ref="BE43" si="86">BE39+BF39+BE42+BF42</f>
        <v>0</v>
      </c>
      <c r="BF43" s="166"/>
      <c r="BG43" s="116">
        <f t="shared" ref="BG43" si="87">BG39+BH39+BG42+BH42</f>
        <v>0</v>
      </c>
      <c r="BH43" s="166"/>
      <c r="BI43" s="116">
        <f t="shared" ref="BI43" si="88">BI39+BJ39+BI42+BJ42</f>
        <v>0</v>
      </c>
      <c r="BJ43" s="166"/>
      <c r="BK43" s="116">
        <f>BK39+BL39+BK42+BL42</f>
        <v>0</v>
      </c>
      <c r="BL43" s="166"/>
      <c r="BM43" s="116">
        <f>BM39+BN39+BM42+BN42</f>
        <v>0</v>
      </c>
      <c r="BN43" s="166"/>
      <c r="BO43" s="166"/>
      <c r="BP43" s="166"/>
      <c r="BQ43" s="7"/>
      <c r="BR43" s="7"/>
    </row>
    <row r="44" spans="2:70" s="168" customFormat="1" ht="14.25" thickBot="1">
      <c r="B44" s="169"/>
      <c r="C44" s="200"/>
      <c r="D44" s="201"/>
      <c r="E44" s="192" t="s">
        <v>196</v>
      </c>
      <c r="F44" s="192"/>
      <c r="G44" s="192"/>
      <c r="H44" s="163">
        <f>H39+H40</f>
        <v>0</v>
      </c>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7"/>
      <c r="BR44" s="7"/>
    </row>
    <row r="45" spans="2:70" ht="13.5" customHeight="1">
      <c r="C45" s="31" t="s">
        <v>195</v>
      </c>
    </row>
    <row r="46" spans="2:70" ht="13.5" customHeight="1">
      <c r="C46" s="193" t="s">
        <v>206</v>
      </c>
    </row>
    <row r="47" spans="2:70" ht="13.5" customHeight="1">
      <c r="C47" s="56" t="s">
        <v>207</v>
      </c>
    </row>
    <row r="54" spans="12:12" ht="13.5" customHeight="1">
      <c r="L54" s="123"/>
    </row>
  </sheetData>
  <mergeCells count="35">
    <mergeCell ref="S4:T4"/>
    <mergeCell ref="I4:J4"/>
    <mergeCell ref="K4:L4"/>
    <mergeCell ref="M4:N4"/>
    <mergeCell ref="O4:P4"/>
    <mergeCell ref="Q4:R4"/>
    <mergeCell ref="AQ4:AR4"/>
    <mergeCell ref="U4:V4"/>
    <mergeCell ref="W4:X4"/>
    <mergeCell ref="Y4:Z4"/>
    <mergeCell ref="AA4:AB4"/>
    <mergeCell ref="AC4:AD4"/>
    <mergeCell ref="AE4:AF4"/>
    <mergeCell ref="AG4:AH4"/>
    <mergeCell ref="AI4:AJ4"/>
    <mergeCell ref="AK4:AL4"/>
    <mergeCell ref="AM4:AN4"/>
    <mergeCell ref="AO4:AP4"/>
    <mergeCell ref="BO4:BP4"/>
    <mergeCell ref="AS4:AT4"/>
    <mergeCell ref="AU4:AV4"/>
    <mergeCell ref="AW4:AX4"/>
    <mergeCell ref="AY4:AZ4"/>
    <mergeCell ref="BA4:BB4"/>
    <mergeCell ref="BC4:BD4"/>
    <mergeCell ref="BE4:BF4"/>
    <mergeCell ref="BG4:BH4"/>
    <mergeCell ref="BI4:BJ4"/>
    <mergeCell ref="BK4:BL4"/>
    <mergeCell ref="BM4:BN4"/>
    <mergeCell ref="C5:D12"/>
    <mergeCell ref="C13:D20"/>
    <mergeCell ref="C21:D28"/>
    <mergeCell ref="C29:D36"/>
    <mergeCell ref="C37:D44"/>
  </mergeCells>
  <phoneticPr fontId="4"/>
  <printOptions gridLinesSet="0"/>
  <pageMargins left="0.23622047244094491" right="0.23622047244094491" top="0.55118110236220474" bottom="0.55118110236220474" header="0.11811023622047245" footer="0.11811023622047245"/>
  <pageSetup paperSize="8" fitToWidth="0" orientation="landscape" r:id="rId1"/>
  <headerFooter alignWithMargins="0"/>
  <colBreaks count="2" manualBreakCount="2">
    <brk id="40" max="46" man="1"/>
    <brk id="56"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60"/>
  <sheetViews>
    <sheetView showGridLines="0" view="pageBreakPreview" zoomScale="60" zoomScaleNormal="80" workbookViewId="0"/>
  </sheetViews>
  <sheetFormatPr defaultRowHeight="13.5" customHeight="1"/>
  <cols>
    <col min="1" max="3" width="2.5" style="56" customWidth="1"/>
    <col min="4" max="38" width="9" style="56"/>
    <col min="39" max="39" width="2.5" style="56" customWidth="1"/>
    <col min="40" max="16384" width="9" style="56"/>
  </cols>
  <sheetData>
    <row r="2" spans="1:41" ht="13.5" customHeight="1">
      <c r="C2" s="118" t="s">
        <v>169</v>
      </c>
    </row>
    <row r="3" spans="1:41" ht="13.5" customHeight="1">
      <c r="A3" s="55"/>
      <c r="B3" s="59"/>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1" t="s">
        <v>11</v>
      </c>
      <c r="AM3" s="58"/>
    </row>
    <row r="4" spans="1:41" ht="13.5" customHeight="1">
      <c r="B4" s="58"/>
      <c r="C4" s="57"/>
      <c r="D4" s="53"/>
      <c r="E4" s="53"/>
      <c r="F4" s="53"/>
      <c r="G4" s="54"/>
      <c r="H4" s="64" t="s">
        <v>1</v>
      </c>
      <c r="I4" s="66" t="s">
        <v>83</v>
      </c>
      <c r="J4" s="66" t="s">
        <v>84</v>
      </c>
      <c r="K4" s="66" t="s">
        <v>85</v>
      </c>
      <c r="L4" s="66" t="s">
        <v>86</v>
      </c>
      <c r="M4" s="66" t="s">
        <v>87</v>
      </c>
      <c r="N4" s="66" t="s">
        <v>88</v>
      </c>
      <c r="O4" s="66" t="s">
        <v>89</v>
      </c>
      <c r="P4" s="66" t="s">
        <v>90</v>
      </c>
      <c r="Q4" s="66" t="s">
        <v>91</v>
      </c>
      <c r="R4" s="66" t="s">
        <v>92</v>
      </c>
      <c r="S4" s="66" t="s">
        <v>93</v>
      </c>
      <c r="T4" s="66" t="s">
        <v>94</v>
      </c>
      <c r="U4" s="66" t="s">
        <v>95</v>
      </c>
      <c r="V4" s="66" t="s">
        <v>96</v>
      </c>
      <c r="W4" s="66" t="s">
        <v>97</v>
      </c>
      <c r="X4" s="66" t="s">
        <v>98</v>
      </c>
      <c r="Y4" s="66" t="s">
        <v>99</v>
      </c>
      <c r="Z4" s="66" t="s">
        <v>100</v>
      </c>
      <c r="AA4" s="66" t="s">
        <v>101</v>
      </c>
      <c r="AB4" s="66" t="s">
        <v>102</v>
      </c>
      <c r="AC4" s="66" t="s">
        <v>103</v>
      </c>
      <c r="AD4" s="66" t="s">
        <v>104</v>
      </c>
      <c r="AE4" s="66" t="s">
        <v>105</v>
      </c>
      <c r="AF4" s="66" t="s">
        <v>106</v>
      </c>
      <c r="AG4" s="66" t="s">
        <v>107</v>
      </c>
      <c r="AH4" s="66" t="s">
        <v>108</v>
      </c>
      <c r="AI4" s="66" t="s">
        <v>109</v>
      </c>
      <c r="AJ4" s="66" t="s">
        <v>110</v>
      </c>
      <c r="AK4" s="66" t="s">
        <v>111</v>
      </c>
      <c r="AL4" s="66" t="s">
        <v>112</v>
      </c>
      <c r="AM4" s="58"/>
    </row>
    <row r="5" spans="1:41" s="6" customFormat="1">
      <c r="B5" s="31"/>
      <c r="C5" s="110"/>
      <c r="D5" s="111" t="s">
        <v>43</v>
      </c>
      <c r="E5" s="111"/>
      <c r="F5" s="111"/>
      <c r="G5" s="111"/>
      <c r="H5" s="112">
        <f>SUM(I5:AL5)</f>
        <v>0</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7"/>
      <c r="AN5" s="7"/>
    </row>
    <row r="6" spans="1:41" s="6" customFormat="1">
      <c r="B6" s="31"/>
      <c r="C6" s="86"/>
      <c r="D6" s="113" t="s">
        <v>44</v>
      </c>
      <c r="E6" s="113"/>
      <c r="F6" s="113"/>
      <c r="G6" s="113"/>
      <c r="H6" s="114">
        <f t="shared" ref="H6:H15" si="0">SUM(I6:AL6)</f>
        <v>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7"/>
      <c r="AN6" s="7"/>
    </row>
    <row r="7" spans="1:41" s="6" customFormat="1">
      <c r="B7" s="31"/>
      <c r="C7" s="86"/>
      <c r="D7" s="115" t="s">
        <v>113</v>
      </c>
      <c r="E7" s="115"/>
      <c r="F7" s="115"/>
      <c r="G7" s="115"/>
      <c r="H7" s="116">
        <f t="shared" si="0"/>
        <v>0</v>
      </c>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7"/>
      <c r="AN7" s="7"/>
    </row>
    <row r="8" spans="1:41" s="6" customFormat="1">
      <c r="B8" s="31"/>
      <c r="C8" s="86"/>
      <c r="D8" s="113" t="s">
        <v>45</v>
      </c>
      <c r="E8" s="113"/>
      <c r="F8" s="113"/>
      <c r="G8" s="113"/>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7"/>
      <c r="AN8" s="7"/>
    </row>
    <row r="9" spans="1:41" s="6" customFormat="1">
      <c r="B9" s="31"/>
      <c r="C9" s="86"/>
      <c r="D9" s="113" t="s">
        <v>46</v>
      </c>
      <c r="E9" s="113"/>
      <c r="F9" s="113"/>
      <c r="G9" s="113"/>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7"/>
      <c r="AN9" s="7"/>
    </row>
    <row r="10" spans="1:41" s="6" customFormat="1">
      <c r="B10" s="31"/>
      <c r="C10" s="86"/>
      <c r="D10" s="113" t="s">
        <v>47</v>
      </c>
      <c r="E10" s="113"/>
      <c r="F10" s="113"/>
      <c r="G10" s="113"/>
      <c r="H10" s="114">
        <f t="shared" si="0"/>
        <v>0</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7"/>
      <c r="AN10" s="7"/>
    </row>
    <row r="11" spans="1:41" s="6" customFormat="1">
      <c r="B11" s="31"/>
      <c r="C11" s="86"/>
      <c r="D11" s="113" t="s">
        <v>48</v>
      </c>
      <c r="E11" s="113"/>
      <c r="F11" s="113"/>
      <c r="G11" s="113"/>
      <c r="H11" s="114">
        <f t="shared" si="0"/>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7"/>
      <c r="AN11" s="7"/>
    </row>
    <row r="12" spans="1:41" s="6" customFormat="1">
      <c r="B12" s="31"/>
      <c r="C12" s="86"/>
      <c r="D12" s="113" t="s">
        <v>114</v>
      </c>
      <c r="E12" s="113"/>
      <c r="F12" s="113"/>
      <c r="G12" s="113"/>
      <c r="H12" s="114">
        <f t="shared" si="0"/>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7"/>
      <c r="AN12" s="7"/>
    </row>
    <row r="13" spans="1:41" s="6" customFormat="1">
      <c r="B13" s="31"/>
      <c r="C13" s="86"/>
      <c r="D13" s="113"/>
      <c r="E13" s="113"/>
      <c r="F13" s="113"/>
      <c r="G13" s="113"/>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7"/>
      <c r="AN13" s="7"/>
    </row>
    <row r="14" spans="1:41" s="6" customFormat="1">
      <c r="B14" s="31"/>
      <c r="C14" s="86"/>
      <c r="D14" s="34"/>
      <c r="E14" s="34"/>
      <c r="F14" s="34"/>
      <c r="G14" s="34"/>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
      <c r="AN14" s="7"/>
    </row>
    <row r="15" spans="1:41" s="19" customFormat="1">
      <c r="B15" s="12"/>
      <c r="C15" s="92" t="s">
        <v>115</v>
      </c>
      <c r="D15" s="28"/>
      <c r="E15" s="28"/>
      <c r="F15" s="28"/>
      <c r="G15" s="28"/>
      <c r="H15" s="89">
        <f t="shared" si="0"/>
        <v>0</v>
      </c>
      <c r="I15" s="89">
        <f>SUM(I5:I14)</f>
        <v>0</v>
      </c>
      <c r="J15" s="89">
        <f>SUM(J5:J14)</f>
        <v>0</v>
      </c>
      <c r="K15" s="89">
        <f>SUM(K5:K14)</f>
        <v>0</v>
      </c>
      <c r="L15" s="89">
        <f t="shared" ref="L15:AL15" si="1">SUM(L5:L14)</f>
        <v>0</v>
      </c>
      <c r="M15" s="89">
        <f t="shared" si="1"/>
        <v>0</v>
      </c>
      <c r="N15" s="89">
        <f t="shared" si="1"/>
        <v>0</v>
      </c>
      <c r="O15" s="89">
        <f t="shared" si="1"/>
        <v>0</v>
      </c>
      <c r="P15" s="89">
        <f t="shared" si="1"/>
        <v>0</v>
      </c>
      <c r="Q15" s="89">
        <f t="shared" si="1"/>
        <v>0</v>
      </c>
      <c r="R15" s="89">
        <f t="shared" si="1"/>
        <v>0</v>
      </c>
      <c r="S15" s="89">
        <f t="shared" si="1"/>
        <v>0</v>
      </c>
      <c r="T15" s="89">
        <f t="shared" si="1"/>
        <v>0</v>
      </c>
      <c r="U15" s="89">
        <f t="shared" si="1"/>
        <v>0</v>
      </c>
      <c r="V15" s="89">
        <f t="shared" si="1"/>
        <v>0</v>
      </c>
      <c r="W15" s="89">
        <f t="shared" si="1"/>
        <v>0</v>
      </c>
      <c r="X15" s="89">
        <f t="shared" si="1"/>
        <v>0</v>
      </c>
      <c r="Y15" s="89">
        <f t="shared" si="1"/>
        <v>0</v>
      </c>
      <c r="Z15" s="89">
        <f t="shared" si="1"/>
        <v>0</v>
      </c>
      <c r="AA15" s="89">
        <f t="shared" si="1"/>
        <v>0</v>
      </c>
      <c r="AB15" s="89">
        <f t="shared" si="1"/>
        <v>0</v>
      </c>
      <c r="AC15" s="89">
        <f t="shared" si="1"/>
        <v>0</v>
      </c>
      <c r="AD15" s="89">
        <f t="shared" si="1"/>
        <v>0</v>
      </c>
      <c r="AE15" s="89">
        <f t="shared" si="1"/>
        <v>0</v>
      </c>
      <c r="AF15" s="89">
        <f t="shared" si="1"/>
        <v>0</v>
      </c>
      <c r="AG15" s="89">
        <f t="shared" si="1"/>
        <v>0</v>
      </c>
      <c r="AH15" s="89">
        <f t="shared" si="1"/>
        <v>0</v>
      </c>
      <c r="AI15" s="89">
        <f t="shared" si="1"/>
        <v>0</v>
      </c>
      <c r="AJ15" s="89">
        <f t="shared" si="1"/>
        <v>0</v>
      </c>
      <c r="AK15" s="89">
        <f t="shared" si="1"/>
        <v>0</v>
      </c>
      <c r="AL15" s="89">
        <f t="shared" si="1"/>
        <v>0</v>
      </c>
      <c r="AM15" s="7"/>
      <c r="AN15" s="7"/>
      <c r="AO15" s="6"/>
    </row>
    <row r="16" spans="1:41" s="6" customFormat="1">
      <c r="B16" s="31"/>
      <c r="C16" s="110"/>
      <c r="D16" s="111" t="s">
        <v>43</v>
      </c>
      <c r="E16" s="111"/>
      <c r="F16" s="111"/>
      <c r="G16" s="111"/>
      <c r="H16" s="112">
        <f>SUM(I16:AL16)</f>
        <v>0</v>
      </c>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7"/>
      <c r="AN16" s="7"/>
    </row>
    <row r="17" spans="2:41" s="6" customFormat="1">
      <c r="B17" s="31"/>
      <c r="C17" s="86"/>
      <c r="D17" s="113" t="s">
        <v>44</v>
      </c>
      <c r="E17" s="113"/>
      <c r="F17" s="113"/>
      <c r="G17" s="113"/>
      <c r="H17" s="114">
        <f t="shared" ref="H17:H26" si="2">SUM(I17:AL17)</f>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7"/>
      <c r="AN17" s="7"/>
    </row>
    <row r="18" spans="2:41" s="6" customFormat="1">
      <c r="B18" s="31"/>
      <c r="C18" s="86"/>
      <c r="D18" s="115" t="s">
        <v>113</v>
      </c>
      <c r="E18" s="115"/>
      <c r="F18" s="115"/>
      <c r="G18" s="115"/>
      <c r="H18" s="116">
        <f t="shared" si="2"/>
        <v>0</v>
      </c>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7"/>
      <c r="AN18" s="7"/>
    </row>
    <row r="19" spans="2:41" s="6" customFormat="1">
      <c r="B19" s="31"/>
      <c r="C19" s="86"/>
      <c r="D19" s="113" t="s">
        <v>183</v>
      </c>
      <c r="E19" s="113"/>
      <c r="F19" s="113"/>
      <c r="G19" s="113"/>
      <c r="H19" s="114">
        <f t="shared" si="2"/>
        <v>0</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7"/>
      <c r="AN19" s="7"/>
    </row>
    <row r="20" spans="2:41" s="6" customFormat="1">
      <c r="B20" s="31"/>
      <c r="C20" s="86"/>
      <c r="D20" s="113" t="s">
        <v>46</v>
      </c>
      <c r="E20" s="113"/>
      <c r="F20" s="113"/>
      <c r="G20" s="113"/>
      <c r="H20" s="114">
        <f t="shared" si="2"/>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7"/>
      <c r="AN20" s="7"/>
    </row>
    <row r="21" spans="2:41" s="6" customFormat="1">
      <c r="B21" s="31"/>
      <c r="C21" s="86"/>
      <c r="D21" s="113" t="s">
        <v>47</v>
      </c>
      <c r="E21" s="113"/>
      <c r="F21" s="113"/>
      <c r="G21" s="113"/>
      <c r="H21" s="114">
        <f t="shared" si="2"/>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7"/>
      <c r="AN21" s="7"/>
    </row>
    <row r="22" spans="2:41" s="6" customFormat="1">
      <c r="B22" s="31"/>
      <c r="C22" s="86"/>
      <c r="D22" s="113" t="s">
        <v>48</v>
      </c>
      <c r="E22" s="113"/>
      <c r="F22" s="113"/>
      <c r="G22" s="113"/>
      <c r="H22" s="114">
        <f t="shared" si="2"/>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7"/>
      <c r="AN22" s="7"/>
    </row>
    <row r="23" spans="2:41" s="6" customFormat="1">
      <c r="B23" s="31"/>
      <c r="C23" s="86"/>
      <c r="D23" s="113" t="s">
        <v>114</v>
      </c>
      <c r="E23" s="113"/>
      <c r="F23" s="113"/>
      <c r="G23" s="113"/>
      <c r="H23" s="114">
        <f t="shared" si="2"/>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7"/>
      <c r="AN23" s="7"/>
    </row>
    <row r="24" spans="2:41" s="6" customFormat="1">
      <c r="B24" s="31"/>
      <c r="C24" s="86"/>
      <c r="D24" s="113"/>
      <c r="E24" s="113"/>
      <c r="F24" s="113"/>
      <c r="G24" s="113"/>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7"/>
      <c r="AN24" s="7"/>
    </row>
    <row r="25" spans="2:41" s="6" customFormat="1">
      <c r="B25" s="31"/>
      <c r="C25" s="86"/>
      <c r="D25" s="34"/>
      <c r="E25" s="34"/>
      <c r="F25" s="34"/>
      <c r="G25" s="34"/>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
      <c r="AN25" s="7"/>
    </row>
    <row r="26" spans="2:41" s="19" customFormat="1">
      <c r="B26" s="12"/>
      <c r="C26" s="92" t="s">
        <v>7</v>
      </c>
      <c r="D26" s="28"/>
      <c r="E26" s="28"/>
      <c r="F26" s="28"/>
      <c r="G26" s="28"/>
      <c r="H26" s="89">
        <f t="shared" si="2"/>
        <v>0</v>
      </c>
      <c r="I26" s="89">
        <f>SUM(I16:I25)</f>
        <v>0</v>
      </c>
      <c r="J26" s="89">
        <f>SUM(J16:J25)</f>
        <v>0</v>
      </c>
      <c r="K26" s="89">
        <f>SUM(K16:K25)</f>
        <v>0</v>
      </c>
      <c r="L26" s="89">
        <f t="shared" ref="L26:AL26" si="3">SUM(L16:L25)</f>
        <v>0</v>
      </c>
      <c r="M26" s="89">
        <f t="shared" si="3"/>
        <v>0</v>
      </c>
      <c r="N26" s="89">
        <f t="shared" si="3"/>
        <v>0</v>
      </c>
      <c r="O26" s="89">
        <f t="shared" si="3"/>
        <v>0</v>
      </c>
      <c r="P26" s="89">
        <f t="shared" si="3"/>
        <v>0</v>
      </c>
      <c r="Q26" s="89">
        <f t="shared" si="3"/>
        <v>0</v>
      </c>
      <c r="R26" s="89">
        <f t="shared" si="3"/>
        <v>0</v>
      </c>
      <c r="S26" s="89">
        <f t="shared" si="3"/>
        <v>0</v>
      </c>
      <c r="T26" s="89">
        <f t="shared" si="3"/>
        <v>0</v>
      </c>
      <c r="U26" s="89">
        <f t="shared" si="3"/>
        <v>0</v>
      </c>
      <c r="V26" s="89">
        <f t="shared" si="3"/>
        <v>0</v>
      </c>
      <c r="W26" s="89">
        <f t="shared" si="3"/>
        <v>0</v>
      </c>
      <c r="X26" s="89">
        <f t="shared" si="3"/>
        <v>0</v>
      </c>
      <c r="Y26" s="89">
        <f t="shared" si="3"/>
        <v>0</v>
      </c>
      <c r="Z26" s="89">
        <f t="shared" si="3"/>
        <v>0</v>
      </c>
      <c r="AA26" s="89">
        <f t="shared" si="3"/>
        <v>0</v>
      </c>
      <c r="AB26" s="89">
        <f t="shared" si="3"/>
        <v>0</v>
      </c>
      <c r="AC26" s="89">
        <f t="shared" si="3"/>
        <v>0</v>
      </c>
      <c r="AD26" s="89">
        <f t="shared" si="3"/>
        <v>0</v>
      </c>
      <c r="AE26" s="89">
        <f t="shared" si="3"/>
        <v>0</v>
      </c>
      <c r="AF26" s="89">
        <f t="shared" si="3"/>
        <v>0</v>
      </c>
      <c r="AG26" s="89">
        <f t="shared" si="3"/>
        <v>0</v>
      </c>
      <c r="AH26" s="89">
        <f t="shared" si="3"/>
        <v>0</v>
      </c>
      <c r="AI26" s="89">
        <f t="shared" si="3"/>
        <v>0</v>
      </c>
      <c r="AJ26" s="89">
        <f t="shared" si="3"/>
        <v>0</v>
      </c>
      <c r="AK26" s="89">
        <f t="shared" si="3"/>
        <v>0</v>
      </c>
      <c r="AL26" s="89">
        <f t="shared" si="3"/>
        <v>0</v>
      </c>
      <c r="AM26" s="7"/>
      <c r="AN26" s="7"/>
      <c r="AO26" s="6"/>
    </row>
    <row r="27" spans="2:41" s="6" customFormat="1">
      <c r="B27" s="31"/>
      <c r="C27" s="110"/>
      <c r="D27" s="111" t="s">
        <v>43</v>
      </c>
      <c r="E27" s="111"/>
      <c r="F27" s="111"/>
      <c r="G27" s="111"/>
      <c r="H27" s="112">
        <f>SUM(I27:AL27)</f>
        <v>0</v>
      </c>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7"/>
      <c r="AN27" s="7"/>
    </row>
    <row r="28" spans="2:41" s="6" customFormat="1">
      <c r="B28" s="31"/>
      <c r="C28" s="86"/>
      <c r="D28" s="113" t="s">
        <v>44</v>
      </c>
      <c r="E28" s="113"/>
      <c r="F28" s="113"/>
      <c r="G28" s="113"/>
      <c r="H28" s="114">
        <f t="shared" ref="H28:H37" si="4">SUM(I28:AL28)</f>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7"/>
      <c r="AN28" s="7"/>
    </row>
    <row r="29" spans="2:41" s="6" customFormat="1">
      <c r="B29" s="31"/>
      <c r="C29" s="86"/>
      <c r="D29" s="115" t="s">
        <v>113</v>
      </c>
      <c r="E29" s="115"/>
      <c r="F29" s="115"/>
      <c r="G29" s="115"/>
      <c r="H29" s="116">
        <f t="shared" si="4"/>
        <v>0</v>
      </c>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7"/>
      <c r="AN29" s="7"/>
    </row>
    <row r="30" spans="2:41" s="6" customFormat="1">
      <c r="B30" s="31"/>
      <c r="C30" s="86"/>
      <c r="D30" s="113" t="s">
        <v>45</v>
      </c>
      <c r="E30" s="113"/>
      <c r="F30" s="113"/>
      <c r="G30" s="113"/>
      <c r="H30" s="114">
        <f t="shared" si="4"/>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7"/>
      <c r="AN30" s="7"/>
    </row>
    <row r="31" spans="2:41" s="6" customFormat="1">
      <c r="B31" s="31"/>
      <c r="C31" s="86"/>
      <c r="D31" s="113" t="s">
        <v>46</v>
      </c>
      <c r="E31" s="113"/>
      <c r="F31" s="113"/>
      <c r="G31" s="113"/>
      <c r="H31" s="114">
        <f t="shared" si="4"/>
        <v>0</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7"/>
      <c r="AN31" s="7"/>
    </row>
    <row r="32" spans="2:41" s="6" customFormat="1">
      <c r="B32" s="31"/>
      <c r="C32" s="86"/>
      <c r="D32" s="113" t="s">
        <v>47</v>
      </c>
      <c r="E32" s="113"/>
      <c r="F32" s="113"/>
      <c r="G32" s="113"/>
      <c r="H32" s="114">
        <f t="shared" si="4"/>
        <v>0</v>
      </c>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7"/>
      <c r="AN32" s="7"/>
    </row>
    <row r="33" spans="2:41" s="6" customFormat="1">
      <c r="B33" s="31"/>
      <c r="C33" s="86"/>
      <c r="D33" s="113" t="s">
        <v>48</v>
      </c>
      <c r="E33" s="113"/>
      <c r="F33" s="113"/>
      <c r="G33" s="113"/>
      <c r="H33" s="114">
        <f t="shared" si="4"/>
        <v>0</v>
      </c>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7"/>
      <c r="AN33" s="7"/>
    </row>
    <row r="34" spans="2:41" s="6" customFormat="1">
      <c r="B34" s="31"/>
      <c r="C34" s="86"/>
      <c r="D34" s="113" t="s">
        <v>114</v>
      </c>
      <c r="E34" s="113"/>
      <c r="F34" s="113"/>
      <c r="G34" s="113"/>
      <c r="H34" s="114">
        <f t="shared" si="4"/>
        <v>0</v>
      </c>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7"/>
      <c r="AN34" s="7"/>
    </row>
    <row r="35" spans="2:41" s="6" customFormat="1">
      <c r="B35" s="31"/>
      <c r="C35" s="86"/>
      <c r="D35" s="113"/>
      <c r="E35" s="113"/>
      <c r="F35" s="113"/>
      <c r="G35" s="113"/>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7"/>
      <c r="AN35" s="7"/>
    </row>
    <row r="36" spans="2:41" s="6" customFormat="1">
      <c r="B36" s="31"/>
      <c r="C36" s="86"/>
      <c r="D36" s="34"/>
      <c r="E36" s="34"/>
      <c r="F36" s="34"/>
      <c r="G36" s="34"/>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
      <c r="AN36" s="7"/>
    </row>
    <row r="37" spans="2:41" s="19" customFormat="1">
      <c r="B37" s="12"/>
      <c r="C37" s="92" t="s">
        <v>8</v>
      </c>
      <c r="D37" s="28"/>
      <c r="E37" s="28"/>
      <c r="F37" s="28"/>
      <c r="G37" s="28"/>
      <c r="H37" s="89">
        <f t="shared" si="4"/>
        <v>0</v>
      </c>
      <c r="I37" s="89">
        <f>SUM(I27:I36)</f>
        <v>0</v>
      </c>
      <c r="J37" s="89">
        <f>SUM(J27:J36)</f>
        <v>0</v>
      </c>
      <c r="K37" s="89">
        <f>SUM(K27:K36)</f>
        <v>0</v>
      </c>
      <c r="L37" s="89">
        <f t="shared" ref="L37:AL37" si="5">SUM(L27:L36)</f>
        <v>0</v>
      </c>
      <c r="M37" s="89">
        <f t="shared" si="5"/>
        <v>0</v>
      </c>
      <c r="N37" s="89">
        <f t="shared" si="5"/>
        <v>0</v>
      </c>
      <c r="O37" s="89">
        <f t="shared" si="5"/>
        <v>0</v>
      </c>
      <c r="P37" s="89">
        <f t="shared" si="5"/>
        <v>0</v>
      </c>
      <c r="Q37" s="89">
        <f t="shared" si="5"/>
        <v>0</v>
      </c>
      <c r="R37" s="89">
        <f t="shared" si="5"/>
        <v>0</v>
      </c>
      <c r="S37" s="89">
        <f t="shared" si="5"/>
        <v>0</v>
      </c>
      <c r="T37" s="89">
        <f t="shared" si="5"/>
        <v>0</v>
      </c>
      <c r="U37" s="89">
        <f t="shared" si="5"/>
        <v>0</v>
      </c>
      <c r="V37" s="89">
        <f t="shared" si="5"/>
        <v>0</v>
      </c>
      <c r="W37" s="89">
        <f t="shared" si="5"/>
        <v>0</v>
      </c>
      <c r="X37" s="89">
        <f t="shared" si="5"/>
        <v>0</v>
      </c>
      <c r="Y37" s="89">
        <f t="shared" si="5"/>
        <v>0</v>
      </c>
      <c r="Z37" s="89">
        <f t="shared" si="5"/>
        <v>0</v>
      </c>
      <c r="AA37" s="89">
        <f t="shared" si="5"/>
        <v>0</v>
      </c>
      <c r="AB37" s="89">
        <f t="shared" si="5"/>
        <v>0</v>
      </c>
      <c r="AC37" s="89">
        <f t="shared" si="5"/>
        <v>0</v>
      </c>
      <c r="AD37" s="89">
        <f t="shared" si="5"/>
        <v>0</v>
      </c>
      <c r="AE37" s="89">
        <f t="shared" si="5"/>
        <v>0</v>
      </c>
      <c r="AF37" s="89">
        <f t="shared" si="5"/>
        <v>0</v>
      </c>
      <c r="AG37" s="89">
        <f t="shared" si="5"/>
        <v>0</v>
      </c>
      <c r="AH37" s="89">
        <f t="shared" si="5"/>
        <v>0</v>
      </c>
      <c r="AI37" s="89">
        <f t="shared" si="5"/>
        <v>0</v>
      </c>
      <c r="AJ37" s="89">
        <f t="shared" si="5"/>
        <v>0</v>
      </c>
      <c r="AK37" s="89">
        <f t="shared" si="5"/>
        <v>0</v>
      </c>
      <c r="AL37" s="89">
        <f t="shared" si="5"/>
        <v>0</v>
      </c>
      <c r="AM37" s="7"/>
      <c r="AN37" s="7"/>
      <c r="AO37" s="6"/>
    </row>
    <row r="38" spans="2:41" s="6" customFormat="1">
      <c r="B38" s="31"/>
      <c r="C38" s="110"/>
      <c r="D38" s="111" t="s">
        <v>43</v>
      </c>
      <c r="E38" s="111"/>
      <c r="F38" s="111"/>
      <c r="G38" s="111"/>
      <c r="H38" s="112">
        <f>SUM(I38:AL38)</f>
        <v>0</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7"/>
      <c r="AN38" s="7"/>
    </row>
    <row r="39" spans="2:41" s="6" customFormat="1">
      <c r="B39" s="31"/>
      <c r="C39" s="86"/>
      <c r="D39" s="113" t="s">
        <v>44</v>
      </c>
      <c r="E39" s="113"/>
      <c r="F39" s="113"/>
      <c r="G39" s="113"/>
      <c r="H39" s="114">
        <f t="shared" ref="H39:H48" si="6">SUM(I39:AL39)</f>
        <v>0</v>
      </c>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7"/>
      <c r="AN39" s="7"/>
    </row>
    <row r="40" spans="2:41" s="6" customFormat="1">
      <c r="B40" s="31"/>
      <c r="C40" s="86"/>
      <c r="D40" s="115" t="s">
        <v>113</v>
      </c>
      <c r="E40" s="115"/>
      <c r="F40" s="115"/>
      <c r="G40" s="115"/>
      <c r="H40" s="116">
        <f t="shared" si="6"/>
        <v>0</v>
      </c>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7"/>
      <c r="AN40" s="7"/>
    </row>
    <row r="41" spans="2:41" s="6" customFormat="1">
      <c r="B41" s="31"/>
      <c r="C41" s="86"/>
      <c r="D41" s="113" t="s">
        <v>45</v>
      </c>
      <c r="E41" s="113"/>
      <c r="F41" s="113"/>
      <c r="G41" s="113"/>
      <c r="H41" s="114">
        <f t="shared" si="6"/>
        <v>0</v>
      </c>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7"/>
      <c r="AN41" s="7"/>
    </row>
    <row r="42" spans="2:41" s="6" customFormat="1">
      <c r="B42" s="31"/>
      <c r="C42" s="86"/>
      <c r="D42" s="113" t="s">
        <v>46</v>
      </c>
      <c r="E42" s="113"/>
      <c r="F42" s="113"/>
      <c r="G42" s="113"/>
      <c r="H42" s="114">
        <f t="shared" si="6"/>
        <v>0</v>
      </c>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7"/>
      <c r="AN42" s="7"/>
    </row>
    <row r="43" spans="2:41" s="6" customFormat="1">
      <c r="B43" s="31"/>
      <c r="C43" s="86"/>
      <c r="D43" s="113" t="s">
        <v>47</v>
      </c>
      <c r="E43" s="113"/>
      <c r="F43" s="113"/>
      <c r="G43" s="113"/>
      <c r="H43" s="114">
        <f t="shared" si="6"/>
        <v>0</v>
      </c>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7"/>
      <c r="AN43" s="7"/>
    </row>
    <row r="44" spans="2:41" s="6" customFormat="1">
      <c r="B44" s="31"/>
      <c r="C44" s="86"/>
      <c r="D44" s="113" t="s">
        <v>48</v>
      </c>
      <c r="E44" s="113"/>
      <c r="F44" s="113"/>
      <c r="G44" s="113"/>
      <c r="H44" s="114">
        <f t="shared" si="6"/>
        <v>0</v>
      </c>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7"/>
      <c r="AN44" s="7"/>
    </row>
    <row r="45" spans="2:41" s="6" customFormat="1">
      <c r="B45" s="31"/>
      <c r="C45" s="86"/>
      <c r="D45" s="113" t="s">
        <v>114</v>
      </c>
      <c r="E45" s="113"/>
      <c r="F45" s="113"/>
      <c r="G45" s="113"/>
      <c r="H45" s="114">
        <f t="shared" si="6"/>
        <v>0</v>
      </c>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7"/>
      <c r="AN45" s="7"/>
    </row>
    <row r="46" spans="2:41" s="6" customFormat="1">
      <c r="B46" s="31"/>
      <c r="C46" s="86"/>
      <c r="D46" s="113"/>
      <c r="E46" s="113"/>
      <c r="F46" s="113"/>
      <c r="G46" s="113"/>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7"/>
      <c r="AN46" s="7"/>
    </row>
    <row r="47" spans="2:41" s="6" customFormat="1">
      <c r="B47" s="31"/>
      <c r="C47" s="86"/>
      <c r="D47" s="34"/>
      <c r="E47" s="34"/>
      <c r="F47" s="34"/>
      <c r="G47" s="34"/>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
      <c r="AN47" s="7"/>
    </row>
    <row r="48" spans="2:41" s="19" customFormat="1">
      <c r="B48" s="12"/>
      <c r="C48" s="92" t="s">
        <v>9</v>
      </c>
      <c r="D48" s="28"/>
      <c r="E48" s="28"/>
      <c r="F48" s="28"/>
      <c r="G48" s="28"/>
      <c r="H48" s="89">
        <f t="shared" si="6"/>
        <v>0</v>
      </c>
      <c r="I48" s="89">
        <f>SUM(I38:I47)</f>
        <v>0</v>
      </c>
      <c r="J48" s="89">
        <f>SUM(J38:J47)</f>
        <v>0</v>
      </c>
      <c r="K48" s="89">
        <f>SUM(K38:K47)</f>
        <v>0</v>
      </c>
      <c r="L48" s="89">
        <f t="shared" ref="L48:AL48" si="7">SUM(L38:L47)</f>
        <v>0</v>
      </c>
      <c r="M48" s="89">
        <f t="shared" si="7"/>
        <v>0</v>
      </c>
      <c r="N48" s="89">
        <f t="shared" si="7"/>
        <v>0</v>
      </c>
      <c r="O48" s="89">
        <f t="shared" si="7"/>
        <v>0</v>
      </c>
      <c r="P48" s="89">
        <f t="shared" si="7"/>
        <v>0</v>
      </c>
      <c r="Q48" s="89">
        <f t="shared" si="7"/>
        <v>0</v>
      </c>
      <c r="R48" s="89">
        <f t="shared" si="7"/>
        <v>0</v>
      </c>
      <c r="S48" s="89">
        <f t="shared" si="7"/>
        <v>0</v>
      </c>
      <c r="T48" s="89">
        <f t="shared" si="7"/>
        <v>0</v>
      </c>
      <c r="U48" s="89">
        <f t="shared" si="7"/>
        <v>0</v>
      </c>
      <c r="V48" s="89">
        <f t="shared" si="7"/>
        <v>0</v>
      </c>
      <c r="W48" s="89">
        <f t="shared" si="7"/>
        <v>0</v>
      </c>
      <c r="X48" s="89">
        <f t="shared" si="7"/>
        <v>0</v>
      </c>
      <c r="Y48" s="89">
        <f t="shared" si="7"/>
        <v>0</v>
      </c>
      <c r="Z48" s="89">
        <f t="shared" si="7"/>
        <v>0</v>
      </c>
      <c r="AA48" s="89">
        <f t="shared" si="7"/>
        <v>0</v>
      </c>
      <c r="AB48" s="89">
        <f t="shared" si="7"/>
        <v>0</v>
      </c>
      <c r="AC48" s="89">
        <f t="shared" si="7"/>
        <v>0</v>
      </c>
      <c r="AD48" s="89">
        <f t="shared" si="7"/>
        <v>0</v>
      </c>
      <c r="AE48" s="89">
        <f t="shared" si="7"/>
        <v>0</v>
      </c>
      <c r="AF48" s="89">
        <f t="shared" si="7"/>
        <v>0</v>
      </c>
      <c r="AG48" s="89">
        <f t="shared" si="7"/>
        <v>0</v>
      </c>
      <c r="AH48" s="89">
        <f t="shared" si="7"/>
        <v>0</v>
      </c>
      <c r="AI48" s="89">
        <f t="shared" si="7"/>
        <v>0</v>
      </c>
      <c r="AJ48" s="89">
        <f t="shared" si="7"/>
        <v>0</v>
      </c>
      <c r="AK48" s="89">
        <f t="shared" si="7"/>
        <v>0</v>
      </c>
      <c r="AL48" s="89">
        <f t="shared" si="7"/>
        <v>0</v>
      </c>
      <c r="AM48" s="7"/>
      <c r="AN48" s="7"/>
      <c r="AO48" s="6"/>
    </row>
    <row r="49" spans="2:41" s="6" customFormat="1">
      <c r="B49" s="31"/>
      <c r="C49" s="110"/>
      <c r="D49" s="111" t="s">
        <v>43</v>
      </c>
      <c r="E49" s="111"/>
      <c r="F49" s="111"/>
      <c r="G49" s="111"/>
      <c r="H49" s="112">
        <f>SUM(I49:AL49)</f>
        <v>0</v>
      </c>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7"/>
      <c r="AN49" s="7"/>
    </row>
    <row r="50" spans="2:41" s="6" customFormat="1">
      <c r="B50" s="31"/>
      <c r="C50" s="86"/>
      <c r="D50" s="113" t="s">
        <v>44</v>
      </c>
      <c r="E50" s="113"/>
      <c r="F50" s="113"/>
      <c r="G50" s="113"/>
      <c r="H50" s="114">
        <f t="shared" ref="H50:H59" si="8">SUM(I50:AL50)</f>
        <v>0</v>
      </c>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7"/>
      <c r="AN50" s="7"/>
    </row>
    <row r="51" spans="2:41" s="6" customFormat="1">
      <c r="B51" s="31"/>
      <c r="C51" s="86"/>
      <c r="D51" s="115" t="s">
        <v>113</v>
      </c>
      <c r="E51" s="115"/>
      <c r="F51" s="115"/>
      <c r="G51" s="115"/>
      <c r="H51" s="116">
        <f t="shared" si="8"/>
        <v>0</v>
      </c>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7"/>
      <c r="AN51" s="7"/>
    </row>
    <row r="52" spans="2:41" s="6" customFormat="1">
      <c r="B52" s="31"/>
      <c r="C52" s="86"/>
      <c r="D52" s="113" t="s">
        <v>45</v>
      </c>
      <c r="E52" s="113"/>
      <c r="F52" s="113"/>
      <c r="G52" s="113"/>
      <c r="H52" s="114">
        <f t="shared" si="8"/>
        <v>0</v>
      </c>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7"/>
      <c r="AN52" s="7"/>
    </row>
    <row r="53" spans="2:41" s="6" customFormat="1">
      <c r="B53" s="31"/>
      <c r="C53" s="86"/>
      <c r="D53" s="113" t="s">
        <v>46</v>
      </c>
      <c r="E53" s="113"/>
      <c r="F53" s="113"/>
      <c r="G53" s="113"/>
      <c r="H53" s="114">
        <f t="shared" si="8"/>
        <v>0</v>
      </c>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7"/>
      <c r="AN53" s="7"/>
    </row>
    <row r="54" spans="2:41" s="6" customFormat="1">
      <c r="B54" s="31"/>
      <c r="C54" s="86"/>
      <c r="D54" s="113" t="s">
        <v>47</v>
      </c>
      <c r="E54" s="113"/>
      <c r="F54" s="113"/>
      <c r="G54" s="113"/>
      <c r="H54" s="114">
        <f t="shared" si="8"/>
        <v>0</v>
      </c>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7"/>
      <c r="AN54" s="7"/>
    </row>
    <row r="55" spans="2:41" s="6" customFormat="1">
      <c r="B55" s="31"/>
      <c r="C55" s="86"/>
      <c r="D55" s="113" t="s">
        <v>48</v>
      </c>
      <c r="E55" s="113"/>
      <c r="F55" s="113"/>
      <c r="G55" s="113"/>
      <c r="H55" s="114">
        <f t="shared" si="8"/>
        <v>0</v>
      </c>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7"/>
      <c r="AN55" s="7"/>
    </row>
    <row r="56" spans="2:41" s="6" customFormat="1">
      <c r="B56" s="31"/>
      <c r="C56" s="86"/>
      <c r="D56" s="113" t="s">
        <v>114</v>
      </c>
      <c r="E56" s="113"/>
      <c r="F56" s="113"/>
      <c r="G56" s="113"/>
      <c r="H56" s="114">
        <f t="shared" si="8"/>
        <v>0</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7"/>
      <c r="AN56" s="7"/>
    </row>
    <row r="57" spans="2:41" s="6" customFormat="1">
      <c r="B57" s="31"/>
      <c r="C57" s="86"/>
      <c r="D57" s="113"/>
      <c r="E57" s="113"/>
      <c r="F57" s="113"/>
      <c r="G57" s="113"/>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7"/>
      <c r="AN57" s="7"/>
    </row>
    <row r="58" spans="2:41" s="6" customFormat="1">
      <c r="B58" s="31"/>
      <c r="C58" s="86"/>
      <c r="D58" s="34"/>
      <c r="E58" s="34"/>
      <c r="F58" s="34"/>
      <c r="G58" s="34"/>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
      <c r="AN58" s="7"/>
    </row>
    <row r="59" spans="2:41" s="19" customFormat="1">
      <c r="B59" s="12"/>
      <c r="C59" s="92" t="s">
        <v>10</v>
      </c>
      <c r="D59" s="29"/>
      <c r="E59" s="29"/>
      <c r="F59" s="29"/>
      <c r="G59" s="29"/>
      <c r="H59" s="89">
        <f t="shared" si="8"/>
        <v>0</v>
      </c>
      <c r="I59" s="89">
        <f>SUM(I49:I58)</f>
        <v>0</v>
      </c>
      <c r="J59" s="89">
        <f>SUM(J49:J58)</f>
        <v>0</v>
      </c>
      <c r="K59" s="89">
        <f>SUM(K49:K58)</f>
        <v>0</v>
      </c>
      <c r="L59" s="89">
        <f t="shared" ref="L59:AL59" si="9">SUM(L49:L58)</f>
        <v>0</v>
      </c>
      <c r="M59" s="89">
        <f t="shared" si="9"/>
        <v>0</v>
      </c>
      <c r="N59" s="89">
        <f t="shared" si="9"/>
        <v>0</v>
      </c>
      <c r="O59" s="89">
        <f t="shared" si="9"/>
        <v>0</v>
      </c>
      <c r="P59" s="89">
        <f t="shared" si="9"/>
        <v>0</v>
      </c>
      <c r="Q59" s="89">
        <f t="shared" si="9"/>
        <v>0</v>
      </c>
      <c r="R59" s="89">
        <f t="shared" si="9"/>
        <v>0</v>
      </c>
      <c r="S59" s="89">
        <f t="shared" si="9"/>
        <v>0</v>
      </c>
      <c r="T59" s="89">
        <f t="shared" si="9"/>
        <v>0</v>
      </c>
      <c r="U59" s="89">
        <f t="shared" si="9"/>
        <v>0</v>
      </c>
      <c r="V59" s="89">
        <f t="shared" si="9"/>
        <v>0</v>
      </c>
      <c r="W59" s="89">
        <f t="shared" si="9"/>
        <v>0</v>
      </c>
      <c r="X59" s="89">
        <f t="shared" si="9"/>
        <v>0</v>
      </c>
      <c r="Y59" s="89">
        <f t="shared" si="9"/>
        <v>0</v>
      </c>
      <c r="Z59" s="89">
        <f t="shared" si="9"/>
        <v>0</v>
      </c>
      <c r="AA59" s="89">
        <f t="shared" si="9"/>
        <v>0</v>
      </c>
      <c r="AB59" s="89">
        <f t="shared" si="9"/>
        <v>0</v>
      </c>
      <c r="AC59" s="89">
        <f t="shared" si="9"/>
        <v>0</v>
      </c>
      <c r="AD59" s="89">
        <f t="shared" si="9"/>
        <v>0</v>
      </c>
      <c r="AE59" s="89">
        <f t="shared" si="9"/>
        <v>0</v>
      </c>
      <c r="AF59" s="89">
        <f t="shared" si="9"/>
        <v>0</v>
      </c>
      <c r="AG59" s="89">
        <f t="shared" si="9"/>
        <v>0</v>
      </c>
      <c r="AH59" s="89">
        <f t="shared" si="9"/>
        <v>0</v>
      </c>
      <c r="AI59" s="89">
        <f t="shared" si="9"/>
        <v>0</v>
      </c>
      <c r="AJ59" s="89">
        <f t="shared" si="9"/>
        <v>0</v>
      </c>
      <c r="AK59" s="89">
        <f t="shared" si="9"/>
        <v>0</v>
      </c>
      <c r="AL59" s="89">
        <f t="shared" si="9"/>
        <v>0</v>
      </c>
      <c r="AM59" s="7"/>
      <c r="AN59" s="7"/>
      <c r="AO59" s="6"/>
    </row>
    <row r="60" spans="2:41" ht="13.5" customHeight="1">
      <c r="B60" s="58"/>
      <c r="C60" s="92" t="s">
        <v>155</v>
      </c>
      <c r="D60" s="28"/>
      <c r="E60" s="28"/>
      <c r="F60" s="28"/>
      <c r="G60" s="28"/>
      <c r="H60" s="89">
        <f>SUM(I60:AL60)</f>
        <v>0</v>
      </c>
      <c r="I60" s="89">
        <f>SUM(I15,I26,I37,I48,I59)</f>
        <v>0</v>
      </c>
      <c r="J60" s="89">
        <f t="shared" ref="J60:AL60" si="10">SUM(J15,J26,J37,J48,J59)</f>
        <v>0</v>
      </c>
      <c r="K60" s="89">
        <f t="shared" si="10"/>
        <v>0</v>
      </c>
      <c r="L60" s="89">
        <f t="shared" si="10"/>
        <v>0</v>
      </c>
      <c r="M60" s="89">
        <f t="shared" si="10"/>
        <v>0</v>
      </c>
      <c r="N60" s="89">
        <f t="shared" si="10"/>
        <v>0</v>
      </c>
      <c r="O60" s="89">
        <f t="shared" si="10"/>
        <v>0</v>
      </c>
      <c r="P60" s="89">
        <f t="shared" si="10"/>
        <v>0</v>
      </c>
      <c r="Q60" s="89">
        <f t="shared" si="10"/>
        <v>0</v>
      </c>
      <c r="R60" s="89">
        <f t="shared" si="10"/>
        <v>0</v>
      </c>
      <c r="S60" s="89">
        <f t="shared" si="10"/>
        <v>0</v>
      </c>
      <c r="T60" s="89">
        <f t="shared" si="10"/>
        <v>0</v>
      </c>
      <c r="U60" s="89">
        <f t="shared" si="10"/>
        <v>0</v>
      </c>
      <c r="V60" s="89">
        <f t="shared" si="10"/>
        <v>0</v>
      </c>
      <c r="W60" s="89">
        <f t="shared" si="10"/>
        <v>0</v>
      </c>
      <c r="X60" s="89">
        <f t="shared" si="10"/>
        <v>0</v>
      </c>
      <c r="Y60" s="89">
        <f t="shared" si="10"/>
        <v>0</v>
      </c>
      <c r="Z60" s="89">
        <f t="shared" si="10"/>
        <v>0</v>
      </c>
      <c r="AA60" s="89">
        <f t="shared" si="10"/>
        <v>0</v>
      </c>
      <c r="AB60" s="89">
        <f t="shared" si="10"/>
        <v>0</v>
      </c>
      <c r="AC60" s="89">
        <f t="shared" si="10"/>
        <v>0</v>
      </c>
      <c r="AD60" s="89">
        <f t="shared" si="10"/>
        <v>0</v>
      </c>
      <c r="AE60" s="89">
        <f t="shared" si="10"/>
        <v>0</v>
      </c>
      <c r="AF60" s="89">
        <f t="shared" si="10"/>
        <v>0</v>
      </c>
      <c r="AG60" s="89">
        <f t="shared" si="10"/>
        <v>0</v>
      </c>
      <c r="AH60" s="89">
        <f t="shared" si="10"/>
        <v>0</v>
      </c>
      <c r="AI60" s="89">
        <f t="shared" si="10"/>
        <v>0</v>
      </c>
      <c r="AJ60" s="89">
        <f t="shared" si="10"/>
        <v>0</v>
      </c>
      <c r="AK60" s="89">
        <f t="shared" si="10"/>
        <v>0</v>
      </c>
      <c r="AL60" s="89">
        <f t="shared" si="10"/>
        <v>0</v>
      </c>
      <c r="AM60" s="58"/>
    </row>
  </sheetData>
  <phoneticPr fontId="4"/>
  <printOptions gridLinesSet="0"/>
  <pageMargins left="0.23622047244094491" right="0.23622047244094491" top="0.55118110236220474" bottom="0.55118110236220474" header="0.11811023622047245" footer="0.11811023622047245"/>
  <pageSetup paperSize="8"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103"/>
  <sheetViews>
    <sheetView showGridLines="0" view="pageBreakPreview" zoomScale="80" zoomScaleNormal="80" zoomScaleSheetLayoutView="80" workbookViewId="0">
      <selection activeCell="D6" sqref="D6"/>
    </sheetView>
  </sheetViews>
  <sheetFormatPr defaultRowHeight="13.5" customHeight="1"/>
  <cols>
    <col min="1" max="3" width="2.5" style="60" customWidth="1"/>
    <col min="4" max="4" width="9" style="60" customWidth="1"/>
    <col min="5" max="38" width="9" style="60"/>
    <col min="39" max="39" width="2.5" style="60" customWidth="1"/>
    <col min="40" max="16384" width="9" style="60"/>
  </cols>
  <sheetData>
    <row r="2" spans="2:40" ht="13.5" customHeight="1">
      <c r="B2" s="61"/>
      <c r="C2" s="119" t="s">
        <v>168</v>
      </c>
    </row>
    <row r="3" spans="2:40" ht="13.5" customHeight="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51" t="s">
        <v>11</v>
      </c>
      <c r="AM3" s="62"/>
    </row>
    <row r="4" spans="2:40" s="56" customFormat="1" ht="13.5" customHeight="1">
      <c r="B4" s="58"/>
      <c r="C4" s="52"/>
      <c r="D4" s="53"/>
      <c r="E4" s="53"/>
      <c r="F4" s="53"/>
      <c r="G4" s="54"/>
      <c r="H4" s="64" t="s">
        <v>1</v>
      </c>
      <c r="I4" s="154" t="s">
        <v>83</v>
      </c>
      <c r="J4" s="154" t="s">
        <v>84</v>
      </c>
      <c r="K4" s="154" t="s">
        <v>85</v>
      </c>
      <c r="L4" s="154" t="s">
        <v>86</v>
      </c>
      <c r="M4" s="154" t="s">
        <v>87</v>
      </c>
      <c r="N4" s="154" t="s">
        <v>88</v>
      </c>
      <c r="O4" s="154" t="s">
        <v>89</v>
      </c>
      <c r="P4" s="154" t="s">
        <v>90</v>
      </c>
      <c r="Q4" s="154" t="s">
        <v>91</v>
      </c>
      <c r="R4" s="154" t="s">
        <v>92</v>
      </c>
      <c r="S4" s="154" t="s">
        <v>93</v>
      </c>
      <c r="T4" s="154" t="s">
        <v>94</v>
      </c>
      <c r="U4" s="154" t="s">
        <v>95</v>
      </c>
      <c r="V4" s="154" t="s">
        <v>96</v>
      </c>
      <c r="W4" s="154" t="s">
        <v>97</v>
      </c>
      <c r="X4" s="154" t="s">
        <v>98</v>
      </c>
      <c r="Y4" s="154" t="s">
        <v>99</v>
      </c>
      <c r="Z4" s="154" t="s">
        <v>100</v>
      </c>
      <c r="AA4" s="154" t="s">
        <v>101</v>
      </c>
      <c r="AB4" s="154" t="s">
        <v>102</v>
      </c>
      <c r="AC4" s="154" t="s">
        <v>103</v>
      </c>
      <c r="AD4" s="154" t="s">
        <v>104</v>
      </c>
      <c r="AE4" s="154" t="s">
        <v>105</v>
      </c>
      <c r="AF4" s="154" t="s">
        <v>106</v>
      </c>
      <c r="AG4" s="154" t="s">
        <v>107</v>
      </c>
      <c r="AH4" s="154" t="s">
        <v>108</v>
      </c>
      <c r="AI4" s="154" t="s">
        <v>109</v>
      </c>
      <c r="AJ4" s="154" t="s">
        <v>110</v>
      </c>
      <c r="AK4" s="154" t="s">
        <v>111</v>
      </c>
      <c r="AL4" s="154" t="s">
        <v>112</v>
      </c>
      <c r="AM4" s="58"/>
    </row>
    <row r="5" spans="2:40" s="6" customFormat="1">
      <c r="B5" s="31"/>
      <c r="C5" s="86"/>
      <c r="D5" s="115" t="s">
        <v>54</v>
      </c>
      <c r="E5" s="115"/>
      <c r="F5" s="115"/>
      <c r="G5" s="115"/>
      <c r="H5" s="116">
        <f>SUM(I5:AL5)</f>
        <v>0</v>
      </c>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7"/>
      <c r="AN5" s="7"/>
    </row>
    <row r="6" spans="2:40" s="6" customFormat="1">
      <c r="B6" s="31"/>
      <c r="C6" s="86"/>
      <c r="D6" s="195"/>
      <c r="E6" s="195"/>
      <c r="F6" s="195"/>
      <c r="G6" s="195"/>
      <c r="H6" s="114">
        <f t="shared" ref="H6:H75" si="0">SUM(I6:AL6)</f>
        <v>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7"/>
      <c r="AN6" s="7"/>
    </row>
    <row r="7" spans="2:40" s="6" customFormat="1">
      <c r="B7" s="31"/>
      <c r="C7" s="86"/>
      <c r="D7" s="113" t="s">
        <v>53</v>
      </c>
      <c r="E7" s="113"/>
      <c r="F7" s="113"/>
      <c r="G7" s="113"/>
      <c r="H7" s="114">
        <f t="shared" si="0"/>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7"/>
      <c r="AN7" s="7"/>
    </row>
    <row r="8" spans="2:40" s="6" customFormat="1">
      <c r="B8" s="31"/>
      <c r="C8" s="86"/>
      <c r="D8" s="113" t="s">
        <v>51</v>
      </c>
      <c r="E8" s="113"/>
      <c r="F8" s="113"/>
      <c r="G8" s="113"/>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7"/>
      <c r="AN8" s="7"/>
    </row>
    <row r="9" spans="2:40" s="6" customFormat="1">
      <c r="B9" s="31"/>
      <c r="C9" s="86"/>
      <c r="D9" s="113" t="s">
        <v>55</v>
      </c>
      <c r="E9" s="113"/>
      <c r="F9" s="113"/>
      <c r="G9" s="113"/>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7"/>
      <c r="AN9" s="7"/>
    </row>
    <row r="10" spans="2:40" s="6" customFormat="1">
      <c r="B10" s="31"/>
      <c r="C10" s="86"/>
      <c r="D10" s="113" t="s">
        <v>56</v>
      </c>
      <c r="E10" s="113"/>
      <c r="F10" s="113"/>
      <c r="G10" s="113"/>
      <c r="H10" s="114">
        <f t="shared" si="0"/>
        <v>0</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7"/>
      <c r="AN10" s="7"/>
    </row>
    <row r="11" spans="2:40" s="6" customFormat="1">
      <c r="B11" s="31"/>
      <c r="C11" s="86"/>
      <c r="D11" s="113" t="s">
        <v>57</v>
      </c>
      <c r="E11" s="113"/>
      <c r="F11" s="113"/>
      <c r="G11" s="113"/>
      <c r="H11" s="114">
        <f t="shared" si="0"/>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7"/>
      <c r="AN11" s="7"/>
    </row>
    <row r="12" spans="2:40" s="6" customFormat="1">
      <c r="B12" s="31"/>
      <c r="C12" s="86"/>
      <c r="D12" s="113" t="s">
        <v>58</v>
      </c>
      <c r="E12" s="113"/>
      <c r="F12" s="113"/>
      <c r="G12" s="113"/>
      <c r="H12" s="114">
        <f t="shared" si="0"/>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7"/>
      <c r="AN12" s="7"/>
    </row>
    <row r="13" spans="2:40" s="6" customFormat="1">
      <c r="B13" s="31"/>
      <c r="C13" s="86"/>
      <c r="D13" s="113" t="s">
        <v>59</v>
      </c>
      <c r="E13" s="113"/>
      <c r="F13" s="113"/>
      <c r="G13" s="113"/>
      <c r="H13" s="114">
        <f t="shared" si="0"/>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7"/>
      <c r="AN13" s="7"/>
    </row>
    <row r="14" spans="2:40" s="6" customFormat="1">
      <c r="B14" s="31"/>
      <c r="C14" s="86"/>
      <c r="D14" s="113" t="s">
        <v>49</v>
      </c>
      <c r="E14" s="113"/>
      <c r="F14" s="113"/>
      <c r="G14" s="113"/>
      <c r="H14" s="114">
        <f t="shared" si="0"/>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7"/>
      <c r="AN14" s="7"/>
    </row>
    <row r="15" spans="2:40" s="6" customFormat="1">
      <c r="B15" s="31"/>
      <c r="C15" s="86"/>
      <c r="D15" s="113" t="s">
        <v>60</v>
      </c>
      <c r="E15" s="113"/>
      <c r="F15" s="113"/>
      <c r="G15" s="113"/>
      <c r="H15" s="114">
        <f t="shared" si="0"/>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7"/>
      <c r="AN15" s="7"/>
    </row>
    <row r="16" spans="2:40" s="6" customFormat="1">
      <c r="B16" s="31"/>
      <c r="C16" s="86"/>
      <c r="D16" s="113" t="s">
        <v>61</v>
      </c>
      <c r="E16" s="113"/>
      <c r="F16" s="113"/>
      <c r="G16" s="113"/>
      <c r="H16" s="114">
        <f t="shared" si="0"/>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7"/>
      <c r="AN16" s="7"/>
    </row>
    <row r="17" spans="2:40" s="6" customFormat="1">
      <c r="B17" s="31"/>
      <c r="C17" s="86"/>
      <c r="D17" s="113" t="s">
        <v>62</v>
      </c>
      <c r="E17" s="113"/>
      <c r="F17" s="113"/>
      <c r="G17" s="113"/>
      <c r="H17" s="114">
        <f t="shared" si="0"/>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7"/>
      <c r="AN17" s="7"/>
    </row>
    <row r="18" spans="2:40" s="6" customFormat="1">
      <c r="B18" s="31"/>
      <c r="C18" s="86"/>
      <c r="D18" s="113" t="s">
        <v>63</v>
      </c>
      <c r="E18" s="113"/>
      <c r="F18" s="113"/>
      <c r="G18" s="113"/>
      <c r="H18" s="114">
        <f t="shared" si="0"/>
        <v>0</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7"/>
      <c r="AN18" s="7"/>
    </row>
    <row r="19" spans="2:40" s="6" customFormat="1">
      <c r="B19" s="31"/>
      <c r="C19" s="86"/>
      <c r="D19" s="113" t="s">
        <v>64</v>
      </c>
      <c r="E19" s="113"/>
      <c r="F19" s="113"/>
      <c r="G19" s="113"/>
      <c r="H19" s="114">
        <f t="shared" si="0"/>
        <v>0</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7"/>
      <c r="AN19" s="7"/>
    </row>
    <row r="20" spans="2:40" s="6" customFormat="1">
      <c r="B20" s="31"/>
      <c r="C20" s="86"/>
      <c r="D20" s="113" t="s">
        <v>65</v>
      </c>
      <c r="E20" s="113"/>
      <c r="F20" s="113"/>
      <c r="G20" s="113"/>
      <c r="H20" s="114">
        <f t="shared" si="0"/>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7"/>
      <c r="AN20" s="7"/>
    </row>
    <row r="21" spans="2:40" s="6" customFormat="1">
      <c r="B21" s="31"/>
      <c r="C21" s="86"/>
      <c r="D21" s="113" t="s">
        <v>66</v>
      </c>
      <c r="E21" s="113"/>
      <c r="F21" s="113"/>
      <c r="G21" s="113"/>
      <c r="H21" s="114">
        <f t="shared" si="0"/>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7"/>
      <c r="AN21" s="7"/>
    </row>
    <row r="22" spans="2:40" s="6" customFormat="1">
      <c r="B22" s="31"/>
      <c r="C22" s="86"/>
      <c r="D22" s="113" t="s">
        <v>67</v>
      </c>
      <c r="E22" s="113"/>
      <c r="F22" s="113"/>
      <c r="G22" s="113"/>
      <c r="H22" s="114">
        <f t="shared" si="0"/>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7"/>
      <c r="AN22" s="7"/>
    </row>
    <row r="23" spans="2:40" s="6" customFormat="1">
      <c r="B23" s="31"/>
      <c r="C23" s="86"/>
      <c r="D23" s="113" t="s">
        <v>50</v>
      </c>
      <c r="E23" s="113"/>
      <c r="F23" s="113"/>
      <c r="G23" s="113"/>
      <c r="H23" s="114">
        <f t="shared" si="0"/>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7"/>
      <c r="AN23" s="7"/>
    </row>
    <row r="24" spans="2:40" s="6" customFormat="1">
      <c r="B24" s="31"/>
      <c r="C24" s="86"/>
      <c r="D24" s="113" t="s">
        <v>68</v>
      </c>
      <c r="E24" s="113"/>
      <c r="F24" s="113"/>
      <c r="G24" s="113"/>
      <c r="H24" s="114">
        <f t="shared" si="0"/>
        <v>0</v>
      </c>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7"/>
      <c r="AN24" s="7"/>
    </row>
    <row r="25" spans="2:40" s="6" customFormat="1">
      <c r="B25" s="31"/>
      <c r="C25" s="86"/>
      <c r="D25" s="113" t="s">
        <v>69</v>
      </c>
      <c r="E25" s="113"/>
      <c r="F25" s="113"/>
      <c r="G25" s="113"/>
      <c r="H25" s="114">
        <f t="shared" si="0"/>
        <v>0</v>
      </c>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7"/>
      <c r="AN25" s="7"/>
    </row>
    <row r="26" spans="2:40" s="6" customFormat="1">
      <c r="B26" s="31"/>
      <c r="C26" s="86"/>
      <c r="D26" s="113" t="s">
        <v>70</v>
      </c>
      <c r="E26" s="113"/>
      <c r="F26" s="113"/>
      <c r="G26" s="113"/>
      <c r="H26" s="114">
        <f t="shared" si="0"/>
        <v>0</v>
      </c>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7"/>
      <c r="AN26" s="7"/>
    </row>
    <row r="27" spans="2:40" s="6" customFormat="1">
      <c r="B27" s="31"/>
      <c r="C27" s="86"/>
      <c r="D27" s="113" t="s">
        <v>71</v>
      </c>
      <c r="E27" s="113"/>
      <c r="F27" s="113"/>
      <c r="G27" s="113"/>
      <c r="H27" s="114">
        <f t="shared" si="0"/>
        <v>0</v>
      </c>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7"/>
      <c r="AN27" s="7"/>
    </row>
    <row r="28" spans="2:40" s="6" customFormat="1">
      <c r="B28" s="31"/>
      <c r="C28" s="86"/>
      <c r="D28" s="113" t="s">
        <v>72</v>
      </c>
      <c r="E28" s="113"/>
      <c r="F28" s="113"/>
      <c r="G28" s="113"/>
      <c r="H28" s="114">
        <f t="shared" si="0"/>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7"/>
      <c r="AN28" s="7"/>
    </row>
    <row r="29" spans="2:40" s="6" customFormat="1">
      <c r="B29" s="31"/>
      <c r="C29" s="86"/>
      <c r="D29" s="113" t="s">
        <v>73</v>
      </c>
      <c r="E29" s="113"/>
      <c r="F29" s="113"/>
      <c r="G29" s="113"/>
      <c r="H29" s="114">
        <f t="shared" si="0"/>
        <v>0</v>
      </c>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7"/>
      <c r="AN29" s="7"/>
    </row>
    <row r="30" spans="2:40" s="6" customFormat="1">
      <c r="B30" s="31"/>
      <c r="C30" s="86"/>
      <c r="D30" s="113" t="s">
        <v>74</v>
      </c>
      <c r="E30" s="113"/>
      <c r="F30" s="113"/>
      <c r="G30" s="113"/>
      <c r="H30" s="114">
        <f t="shared" si="0"/>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7"/>
      <c r="AN30" s="7"/>
    </row>
    <row r="31" spans="2:40" s="6" customFormat="1">
      <c r="B31" s="31"/>
      <c r="C31" s="86"/>
      <c r="D31" s="113"/>
      <c r="E31" s="113"/>
      <c r="F31" s="113"/>
      <c r="G31" s="113"/>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7"/>
      <c r="AN31" s="7"/>
    </row>
    <row r="32" spans="2:40" s="6" customFormat="1">
      <c r="B32" s="31"/>
      <c r="C32" s="86"/>
      <c r="D32" s="34"/>
      <c r="E32" s="34"/>
      <c r="F32" s="34"/>
      <c r="G32" s="34"/>
      <c r="H32" s="70"/>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7"/>
      <c r="AN32" s="7"/>
    </row>
    <row r="33" spans="2:40" s="19" customFormat="1">
      <c r="B33" s="12"/>
      <c r="C33" s="92" t="s">
        <v>156</v>
      </c>
      <c r="D33" s="28"/>
      <c r="E33" s="28"/>
      <c r="F33" s="28"/>
      <c r="G33" s="28"/>
      <c r="H33" s="89">
        <f t="shared" si="0"/>
        <v>0</v>
      </c>
      <c r="I33" s="89">
        <f>SUM(I5:I32)</f>
        <v>0</v>
      </c>
      <c r="J33" s="89">
        <f t="shared" ref="J33:AK33" si="1">SUM(J5:J32)</f>
        <v>0</v>
      </c>
      <c r="K33" s="89">
        <f t="shared" si="1"/>
        <v>0</v>
      </c>
      <c r="L33" s="89">
        <f t="shared" si="1"/>
        <v>0</v>
      </c>
      <c r="M33" s="89">
        <f t="shared" si="1"/>
        <v>0</v>
      </c>
      <c r="N33" s="89">
        <f t="shared" si="1"/>
        <v>0</v>
      </c>
      <c r="O33" s="89">
        <f t="shared" si="1"/>
        <v>0</v>
      </c>
      <c r="P33" s="89">
        <f t="shared" si="1"/>
        <v>0</v>
      </c>
      <c r="Q33" s="89">
        <f t="shared" si="1"/>
        <v>0</v>
      </c>
      <c r="R33" s="89">
        <f t="shared" si="1"/>
        <v>0</v>
      </c>
      <c r="S33" s="89">
        <f t="shared" si="1"/>
        <v>0</v>
      </c>
      <c r="T33" s="89">
        <f t="shared" si="1"/>
        <v>0</v>
      </c>
      <c r="U33" s="89">
        <f t="shared" si="1"/>
        <v>0</v>
      </c>
      <c r="V33" s="89">
        <f t="shared" si="1"/>
        <v>0</v>
      </c>
      <c r="W33" s="89">
        <f t="shared" si="1"/>
        <v>0</v>
      </c>
      <c r="X33" s="89">
        <f t="shared" si="1"/>
        <v>0</v>
      </c>
      <c r="Y33" s="89">
        <f t="shared" si="1"/>
        <v>0</v>
      </c>
      <c r="Z33" s="89">
        <f t="shared" si="1"/>
        <v>0</v>
      </c>
      <c r="AA33" s="89">
        <f t="shared" si="1"/>
        <v>0</v>
      </c>
      <c r="AB33" s="89">
        <f t="shared" si="1"/>
        <v>0</v>
      </c>
      <c r="AC33" s="89">
        <f t="shared" si="1"/>
        <v>0</v>
      </c>
      <c r="AD33" s="89">
        <f t="shared" si="1"/>
        <v>0</v>
      </c>
      <c r="AE33" s="89">
        <f t="shared" si="1"/>
        <v>0</v>
      </c>
      <c r="AF33" s="89">
        <f t="shared" si="1"/>
        <v>0</v>
      </c>
      <c r="AG33" s="89">
        <f t="shared" si="1"/>
        <v>0</v>
      </c>
      <c r="AH33" s="89">
        <f t="shared" si="1"/>
        <v>0</v>
      </c>
      <c r="AI33" s="89">
        <f t="shared" si="1"/>
        <v>0</v>
      </c>
      <c r="AJ33" s="89">
        <f t="shared" si="1"/>
        <v>0</v>
      </c>
      <c r="AK33" s="89">
        <f t="shared" si="1"/>
        <v>0</v>
      </c>
      <c r="AL33" s="89">
        <f>SUM(AL5:AL32)</f>
        <v>0</v>
      </c>
      <c r="AM33" s="20"/>
      <c r="AN33" s="20"/>
    </row>
    <row r="34" spans="2:40" s="6" customFormat="1">
      <c r="B34" s="31"/>
      <c r="C34" s="86"/>
      <c r="D34" s="115" t="s">
        <v>51</v>
      </c>
      <c r="E34" s="115"/>
      <c r="F34" s="115"/>
      <c r="G34" s="115"/>
      <c r="H34" s="116">
        <f t="shared" si="0"/>
        <v>0</v>
      </c>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7"/>
      <c r="AN34" s="7"/>
    </row>
    <row r="35" spans="2:40" s="6" customFormat="1">
      <c r="B35" s="31"/>
      <c r="C35" s="86"/>
      <c r="D35" s="115" t="s">
        <v>56</v>
      </c>
      <c r="E35" s="115"/>
      <c r="F35" s="115"/>
      <c r="G35" s="115"/>
      <c r="H35" s="116">
        <f t="shared" si="0"/>
        <v>0</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7"/>
      <c r="AN35" s="7"/>
    </row>
    <row r="36" spans="2:40" s="6" customFormat="1">
      <c r="B36" s="31"/>
      <c r="C36" s="86"/>
      <c r="D36" s="115" t="s">
        <v>75</v>
      </c>
      <c r="E36" s="115"/>
      <c r="F36" s="115"/>
      <c r="G36" s="115"/>
      <c r="H36" s="116">
        <f t="shared" si="0"/>
        <v>0</v>
      </c>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7"/>
      <c r="AN36" s="7"/>
    </row>
    <row r="37" spans="2:40" s="6" customFormat="1">
      <c r="B37" s="31"/>
      <c r="C37" s="86"/>
      <c r="D37" s="115" t="s">
        <v>59</v>
      </c>
      <c r="E37" s="115"/>
      <c r="F37" s="115"/>
      <c r="G37" s="115"/>
      <c r="H37" s="116">
        <f t="shared" si="0"/>
        <v>0</v>
      </c>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7"/>
      <c r="AN37" s="7"/>
    </row>
    <row r="38" spans="2:40" s="6" customFormat="1">
      <c r="B38" s="31"/>
      <c r="C38" s="86"/>
      <c r="D38" s="115" t="s">
        <v>49</v>
      </c>
      <c r="E38" s="115"/>
      <c r="F38" s="115"/>
      <c r="G38" s="115"/>
      <c r="H38" s="116">
        <f t="shared" si="0"/>
        <v>0</v>
      </c>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7"/>
      <c r="AN38" s="7"/>
    </row>
    <row r="39" spans="2:40" s="6" customFormat="1">
      <c r="B39" s="31"/>
      <c r="C39" s="86"/>
      <c r="D39" s="115" t="s">
        <v>60</v>
      </c>
      <c r="E39" s="115"/>
      <c r="F39" s="115"/>
      <c r="G39" s="115"/>
      <c r="H39" s="116">
        <f t="shared" si="0"/>
        <v>0</v>
      </c>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7"/>
      <c r="AN39" s="7"/>
    </row>
    <row r="40" spans="2:40" s="6" customFormat="1">
      <c r="B40" s="31"/>
      <c r="C40" s="86"/>
      <c r="D40" s="115" t="s">
        <v>61</v>
      </c>
      <c r="E40" s="115"/>
      <c r="F40" s="115"/>
      <c r="G40" s="115"/>
      <c r="H40" s="116">
        <f t="shared" si="0"/>
        <v>0</v>
      </c>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7"/>
      <c r="AN40" s="7"/>
    </row>
    <row r="41" spans="2:40" s="6" customFormat="1">
      <c r="B41" s="31"/>
      <c r="C41" s="86"/>
      <c r="D41" s="115" t="s">
        <v>62</v>
      </c>
      <c r="E41" s="115"/>
      <c r="F41" s="115"/>
      <c r="G41" s="115"/>
      <c r="H41" s="116">
        <f t="shared" si="0"/>
        <v>0</v>
      </c>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7"/>
      <c r="AN41" s="7"/>
    </row>
    <row r="42" spans="2:40" s="6" customFormat="1">
      <c r="B42" s="31"/>
      <c r="C42" s="86"/>
      <c r="D42" s="115" t="s">
        <v>76</v>
      </c>
      <c r="E42" s="115"/>
      <c r="F42" s="115"/>
      <c r="G42" s="115"/>
      <c r="H42" s="116">
        <f t="shared" si="0"/>
        <v>0</v>
      </c>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7"/>
      <c r="AN42" s="7"/>
    </row>
    <row r="43" spans="2:40" s="6" customFormat="1">
      <c r="B43" s="31"/>
      <c r="C43" s="86"/>
      <c r="D43" s="115" t="s">
        <v>52</v>
      </c>
      <c r="E43" s="115"/>
      <c r="F43" s="115"/>
      <c r="G43" s="115"/>
      <c r="H43" s="116">
        <f t="shared" si="0"/>
        <v>0</v>
      </c>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7"/>
      <c r="AN43" s="7"/>
    </row>
    <row r="44" spans="2:40" s="6" customFormat="1">
      <c r="B44" s="31"/>
      <c r="C44" s="86"/>
      <c r="D44" s="115" t="s">
        <v>77</v>
      </c>
      <c r="E44" s="115"/>
      <c r="F44" s="115"/>
      <c r="G44" s="115"/>
      <c r="H44" s="116">
        <f t="shared" si="0"/>
        <v>0</v>
      </c>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7"/>
      <c r="AN44" s="7"/>
    </row>
    <row r="45" spans="2:40" s="6" customFormat="1">
      <c r="B45" s="31"/>
      <c r="C45" s="86"/>
      <c r="D45" s="115" t="s">
        <v>78</v>
      </c>
      <c r="E45" s="115"/>
      <c r="F45" s="115"/>
      <c r="G45" s="115"/>
      <c r="H45" s="116">
        <f t="shared" si="0"/>
        <v>0</v>
      </c>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7"/>
      <c r="AN45" s="7"/>
    </row>
    <row r="46" spans="2:40" s="6" customFormat="1">
      <c r="B46" s="31"/>
      <c r="C46" s="86"/>
      <c r="D46" s="115" t="s">
        <v>79</v>
      </c>
      <c r="E46" s="115"/>
      <c r="F46" s="115"/>
      <c r="G46" s="115"/>
      <c r="H46" s="116">
        <f t="shared" si="0"/>
        <v>0</v>
      </c>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7"/>
      <c r="AN46" s="7"/>
    </row>
    <row r="47" spans="2:40" s="6" customFormat="1">
      <c r="B47" s="31"/>
      <c r="C47" s="86"/>
      <c r="D47" s="115" t="s">
        <v>80</v>
      </c>
      <c r="E47" s="115"/>
      <c r="F47" s="115"/>
      <c r="G47" s="115"/>
      <c r="H47" s="116">
        <f t="shared" si="0"/>
        <v>0</v>
      </c>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7"/>
      <c r="AN47" s="7"/>
    </row>
    <row r="48" spans="2:40" s="6" customFormat="1">
      <c r="B48" s="31"/>
      <c r="C48" s="86"/>
      <c r="D48" s="115" t="s">
        <v>72</v>
      </c>
      <c r="E48" s="115"/>
      <c r="F48" s="115"/>
      <c r="G48" s="115"/>
      <c r="H48" s="116">
        <f t="shared" si="0"/>
        <v>0</v>
      </c>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7"/>
      <c r="AN48" s="7"/>
    </row>
    <row r="49" spans="2:40" s="6" customFormat="1">
      <c r="B49" s="31"/>
      <c r="C49" s="86"/>
      <c r="D49" s="115"/>
      <c r="E49" s="115"/>
      <c r="F49" s="115"/>
      <c r="G49" s="115"/>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7"/>
      <c r="AN49" s="7"/>
    </row>
    <row r="50" spans="2:40" s="6" customFormat="1">
      <c r="B50" s="31"/>
      <c r="C50" s="86"/>
      <c r="D50" s="34"/>
      <c r="E50" s="34"/>
      <c r="F50" s="34"/>
      <c r="G50" s="34"/>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
      <c r="AN50" s="7"/>
    </row>
    <row r="51" spans="2:40" s="19" customFormat="1">
      <c r="B51" s="12"/>
      <c r="C51" s="92" t="s">
        <v>7</v>
      </c>
      <c r="D51" s="28"/>
      <c r="E51" s="28"/>
      <c r="F51" s="28"/>
      <c r="G51" s="28"/>
      <c r="H51" s="89">
        <f t="shared" si="0"/>
        <v>0</v>
      </c>
      <c r="I51" s="89">
        <f>SUM(I34:I50)</f>
        <v>0</v>
      </c>
      <c r="J51" s="89">
        <f t="shared" ref="J51:AL51" si="2">SUM(J34:J50)</f>
        <v>0</v>
      </c>
      <c r="K51" s="89">
        <f t="shared" si="2"/>
        <v>0</v>
      </c>
      <c r="L51" s="89">
        <f t="shared" si="2"/>
        <v>0</v>
      </c>
      <c r="M51" s="89">
        <f t="shared" si="2"/>
        <v>0</v>
      </c>
      <c r="N51" s="89">
        <f t="shared" si="2"/>
        <v>0</v>
      </c>
      <c r="O51" s="89">
        <f t="shared" si="2"/>
        <v>0</v>
      </c>
      <c r="P51" s="89">
        <f t="shared" si="2"/>
        <v>0</v>
      </c>
      <c r="Q51" s="89">
        <f t="shared" si="2"/>
        <v>0</v>
      </c>
      <c r="R51" s="89">
        <f t="shared" si="2"/>
        <v>0</v>
      </c>
      <c r="S51" s="89">
        <f t="shared" si="2"/>
        <v>0</v>
      </c>
      <c r="T51" s="89">
        <f t="shared" si="2"/>
        <v>0</v>
      </c>
      <c r="U51" s="89">
        <f t="shared" si="2"/>
        <v>0</v>
      </c>
      <c r="V51" s="89">
        <f t="shared" si="2"/>
        <v>0</v>
      </c>
      <c r="W51" s="89">
        <f t="shared" si="2"/>
        <v>0</v>
      </c>
      <c r="X51" s="89">
        <f t="shared" si="2"/>
        <v>0</v>
      </c>
      <c r="Y51" s="89">
        <f t="shared" si="2"/>
        <v>0</v>
      </c>
      <c r="Z51" s="89">
        <f t="shared" si="2"/>
        <v>0</v>
      </c>
      <c r="AA51" s="89">
        <f t="shared" si="2"/>
        <v>0</v>
      </c>
      <c r="AB51" s="89">
        <f t="shared" si="2"/>
        <v>0</v>
      </c>
      <c r="AC51" s="89">
        <f t="shared" si="2"/>
        <v>0</v>
      </c>
      <c r="AD51" s="89">
        <f t="shared" si="2"/>
        <v>0</v>
      </c>
      <c r="AE51" s="89">
        <f t="shared" si="2"/>
        <v>0</v>
      </c>
      <c r="AF51" s="89">
        <f t="shared" si="2"/>
        <v>0</v>
      </c>
      <c r="AG51" s="89">
        <f t="shared" si="2"/>
        <v>0</v>
      </c>
      <c r="AH51" s="89">
        <f t="shared" si="2"/>
        <v>0</v>
      </c>
      <c r="AI51" s="89">
        <f t="shared" si="2"/>
        <v>0</v>
      </c>
      <c r="AJ51" s="89">
        <f t="shared" si="2"/>
        <v>0</v>
      </c>
      <c r="AK51" s="89">
        <f t="shared" si="2"/>
        <v>0</v>
      </c>
      <c r="AL51" s="89">
        <f t="shared" si="2"/>
        <v>0</v>
      </c>
      <c r="AM51" s="20"/>
      <c r="AN51" s="20"/>
    </row>
    <row r="52" spans="2:40" s="6" customFormat="1">
      <c r="B52" s="31"/>
      <c r="C52" s="86"/>
      <c r="D52" s="115" t="s">
        <v>54</v>
      </c>
      <c r="E52" s="115"/>
      <c r="F52" s="115"/>
      <c r="G52" s="115"/>
      <c r="H52" s="116">
        <f t="shared" si="0"/>
        <v>0</v>
      </c>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7"/>
      <c r="AN52" s="7"/>
    </row>
    <row r="53" spans="2:40" s="6" customFormat="1">
      <c r="B53" s="31"/>
      <c r="C53" s="86"/>
      <c r="D53" s="194"/>
      <c r="E53" s="194"/>
      <c r="F53" s="194"/>
      <c r="G53" s="194"/>
      <c r="H53" s="116">
        <f t="shared" si="0"/>
        <v>0</v>
      </c>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7"/>
      <c r="AN53" s="7"/>
    </row>
    <row r="54" spans="2:40" s="6" customFormat="1">
      <c r="B54" s="31"/>
      <c r="C54" s="86"/>
      <c r="D54" s="115" t="s">
        <v>53</v>
      </c>
      <c r="E54" s="115"/>
      <c r="F54" s="115"/>
      <c r="G54" s="115"/>
      <c r="H54" s="116">
        <f t="shared" si="0"/>
        <v>0</v>
      </c>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7"/>
      <c r="AN54" s="7"/>
    </row>
    <row r="55" spans="2:40" s="6" customFormat="1">
      <c r="B55" s="31"/>
      <c r="C55" s="86"/>
      <c r="D55" s="115" t="s">
        <v>51</v>
      </c>
      <c r="E55" s="115"/>
      <c r="F55" s="115"/>
      <c r="G55" s="115"/>
      <c r="H55" s="116">
        <f t="shared" si="0"/>
        <v>0</v>
      </c>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7"/>
      <c r="AN55" s="7"/>
    </row>
    <row r="56" spans="2:40" s="6" customFormat="1">
      <c r="B56" s="31"/>
      <c r="C56" s="86"/>
      <c r="D56" s="115" t="s">
        <v>56</v>
      </c>
      <c r="E56" s="115"/>
      <c r="F56" s="115"/>
      <c r="G56" s="115"/>
      <c r="H56" s="116">
        <f t="shared" si="0"/>
        <v>0</v>
      </c>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7"/>
      <c r="AN56" s="7"/>
    </row>
    <row r="57" spans="2:40" s="6" customFormat="1">
      <c r="B57" s="31"/>
      <c r="C57" s="86"/>
      <c r="D57" s="115" t="s">
        <v>75</v>
      </c>
      <c r="E57" s="115"/>
      <c r="F57" s="115"/>
      <c r="G57" s="115"/>
      <c r="H57" s="116">
        <f t="shared" si="0"/>
        <v>0</v>
      </c>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7"/>
      <c r="AN57" s="7"/>
    </row>
    <row r="58" spans="2:40" s="6" customFormat="1">
      <c r="B58" s="31"/>
      <c r="C58" s="86"/>
      <c r="D58" s="115" t="s">
        <v>59</v>
      </c>
      <c r="E58" s="115"/>
      <c r="F58" s="115"/>
      <c r="G58" s="115"/>
      <c r="H58" s="116">
        <f t="shared" si="0"/>
        <v>0</v>
      </c>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7"/>
      <c r="AN58" s="7"/>
    </row>
    <row r="59" spans="2:40" s="6" customFormat="1">
      <c r="B59" s="31"/>
      <c r="C59" s="86"/>
      <c r="D59" s="115" t="s">
        <v>49</v>
      </c>
      <c r="E59" s="115"/>
      <c r="F59" s="115"/>
      <c r="G59" s="115"/>
      <c r="H59" s="116">
        <f t="shared" si="0"/>
        <v>0</v>
      </c>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7"/>
      <c r="AN59" s="7"/>
    </row>
    <row r="60" spans="2:40" s="6" customFormat="1">
      <c r="B60" s="31"/>
      <c r="C60" s="86"/>
      <c r="D60" s="115" t="s">
        <v>60</v>
      </c>
      <c r="E60" s="115"/>
      <c r="F60" s="115"/>
      <c r="G60" s="115"/>
      <c r="H60" s="116">
        <f t="shared" si="0"/>
        <v>0</v>
      </c>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7"/>
      <c r="AN60" s="7"/>
    </row>
    <row r="61" spans="2:40" s="6" customFormat="1">
      <c r="B61" s="31"/>
      <c r="C61" s="86"/>
      <c r="D61" s="115" t="s">
        <v>61</v>
      </c>
      <c r="E61" s="115"/>
      <c r="F61" s="115"/>
      <c r="G61" s="115"/>
      <c r="H61" s="116">
        <f t="shared" si="0"/>
        <v>0</v>
      </c>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7"/>
      <c r="AN61" s="7"/>
    </row>
    <row r="62" spans="2:40" s="6" customFormat="1">
      <c r="B62" s="31"/>
      <c r="C62" s="86"/>
      <c r="D62" s="115" t="s">
        <v>62</v>
      </c>
      <c r="E62" s="115"/>
      <c r="F62" s="115"/>
      <c r="G62" s="115"/>
      <c r="H62" s="116">
        <f t="shared" si="0"/>
        <v>0</v>
      </c>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7"/>
      <c r="AN62" s="7"/>
    </row>
    <row r="63" spans="2:40" s="6" customFormat="1">
      <c r="B63" s="31"/>
      <c r="C63" s="86"/>
      <c r="D63" s="115" t="s">
        <v>63</v>
      </c>
      <c r="E63" s="115"/>
      <c r="F63" s="115"/>
      <c r="G63" s="115"/>
      <c r="H63" s="116">
        <f t="shared" si="0"/>
        <v>0</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7"/>
      <c r="AN63" s="7"/>
    </row>
    <row r="64" spans="2:40" s="6" customFormat="1">
      <c r="B64" s="31"/>
      <c r="C64" s="86"/>
      <c r="D64" s="115" t="s">
        <v>65</v>
      </c>
      <c r="E64" s="115"/>
      <c r="F64" s="115"/>
      <c r="G64" s="115"/>
      <c r="H64" s="116">
        <f t="shared" si="0"/>
        <v>0</v>
      </c>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7"/>
      <c r="AN64" s="7"/>
    </row>
    <row r="65" spans="2:40" s="6" customFormat="1">
      <c r="B65" s="31"/>
      <c r="C65" s="86"/>
      <c r="D65" s="115" t="s">
        <v>72</v>
      </c>
      <c r="E65" s="115"/>
      <c r="F65" s="115"/>
      <c r="G65" s="115"/>
      <c r="H65" s="116">
        <f t="shared" si="0"/>
        <v>0</v>
      </c>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7"/>
      <c r="AN65" s="7"/>
    </row>
    <row r="66" spans="2:40" s="6" customFormat="1">
      <c r="B66" s="31"/>
      <c r="C66" s="86"/>
      <c r="D66" s="115" t="s">
        <v>73</v>
      </c>
      <c r="E66" s="115"/>
      <c r="F66" s="115"/>
      <c r="G66" s="115"/>
      <c r="H66" s="116">
        <f t="shared" si="0"/>
        <v>0</v>
      </c>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7"/>
      <c r="AN66" s="7"/>
    </row>
    <row r="67" spans="2:40" s="6" customFormat="1">
      <c r="B67" s="31"/>
      <c r="C67" s="86"/>
      <c r="D67" s="115"/>
      <c r="E67" s="115"/>
      <c r="F67" s="115"/>
      <c r="G67" s="115"/>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7"/>
      <c r="AN67" s="7"/>
    </row>
    <row r="68" spans="2:40" s="6" customFormat="1">
      <c r="B68" s="31"/>
      <c r="C68" s="86"/>
      <c r="D68" s="34"/>
      <c r="E68" s="34"/>
      <c r="F68" s="34"/>
      <c r="G68" s="34"/>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
      <c r="AN68" s="7"/>
    </row>
    <row r="69" spans="2:40" s="19" customFormat="1">
      <c r="B69" s="12"/>
      <c r="C69" s="92" t="s">
        <v>8</v>
      </c>
      <c r="D69" s="28"/>
      <c r="E69" s="28"/>
      <c r="F69" s="28"/>
      <c r="G69" s="28"/>
      <c r="H69" s="89">
        <f t="shared" si="0"/>
        <v>0</v>
      </c>
      <c r="I69" s="89">
        <f t="shared" ref="I69" si="3">SUM(I52:I68)</f>
        <v>0</v>
      </c>
      <c r="J69" s="89">
        <f t="shared" ref="J69:AL69" si="4">SUM(J52:J68)</f>
        <v>0</v>
      </c>
      <c r="K69" s="89">
        <f t="shared" si="4"/>
        <v>0</v>
      </c>
      <c r="L69" s="89">
        <f t="shared" si="4"/>
        <v>0</v>
      </c>
      <c r="M69" s="89">
        <f t="shared" si="4"/>
        <v>0</v>
      </c>
      <c r="N69" s="89">
        <f t="shared" si="4"/>
        <v>0</v>
      </c>
      <c r="O69" s="89">
        <f t="shared" si="4"/>
        <v>0</v>
      </c>
      <c r="P69" s="89">
        <f t="shared" si="4"/>
        <v>0</v>
      </c>
      <c r="Q69" s="89">
        <f t="shared" si="4"/>
        <v>0</v>
      </c>
      <c r="R69" s="89">
        <f t="shared" si="4"/>
        <v>0</v>
      </c>
      <c r="S69" s="89">
        <f t="shared" si="4"/>
        <v>0</v>
      </c>
      <c r="T69" s="89">
        <f t="shared" si="4"/>
        <v>0</v>
      </c>
      <c r="U69" s="89">
        <f t="shared" si="4"/>
        <v>0</v>
      </c>
      <c r="V69" s="89">
        <f t="shared" si="4"/>
        <v>0</v>
      </c>
      <c r="W69" s="89">
        <f t="shared" si="4"/>
        <v>0</v>
      </c>
      <c r="X69" s="89">
        <f t="shared" si="4"/>
        <v>0</v>
      </c>
      <c r="Y69" s="89">
        <f t="shared" si="4"/>
        <v>0</v>
      </c>
      <c r="Z69" s="89">
        <f t="shared" si="4"/>
        <v>0</v>
      </c>
      <c r="AA69" s="89">
        <f t="shared" si="4"/>
        <v>0</v>
      </c>
      <c r="AB69" s="89">
        <f t="shared" si="4"/>
        <v>0</v>
      </c>
      <c r="AC69" s="89">
        <f t="shared" si="4"/>
        <v>0</v>
      </c>
      <c r="AD69" s="89">
        <f t="shared" si="4"/>
        <v>0</v>
      </c>
      <c r="AE69" s="89">
        <f t="shared" si="4"/>
        <v>0</v>
      </c>
      <c r="AF69" s="89">
        <f t="shared" si="4"/>
        <v>0</v>
      </c>
      <c r="AG69" s="89">
        <f t="shared" si="4"/>
        <v>0</v>
      </c>
      <c r="AH69" s="89">
        <f t="shared" si="4"/>
        <v>0</v>
      </c>
      <c r="AI69" s="89">
        <f t="shared" si="4"/>
        <v>0</v>
      </c>
      <c r="AJ69" s="89">
        <f t="shared" si="4"/>
        <v>0</v>
      </c>
      <c r="AK69" s="89">
        <f t="shared" si="4"/>
        <v>0</v>
      </c>
      <c r="AL69" s="89">
        <f t="shared" si="4"/>
        <v>0</v>
      </c>
      <c r="AM69" s="20"/>
      <c r="AN69" s="20"/>
    </row>
    <row r="70" spans="2:40" s="6" customFormat="1">
      <c r="B70" s="31"/>
      <c r="C70" s="86"/>
      <c r="D70" s="115" t="s">
        <v>54</v>
      </c>
      <c r="E70" s="115"/>
      <c r="F70" s="115"/>
      <c r="G70" s="115"/>
      <c r="H70" s="116">
        <f t="shared" si="0"/>
        <v>0</v>
      </c>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7"/>
      <c r="AN70" s="7"/>
    </row>
    <row r="71" spans="2:40" s="6" customFormat="1">
      <c r="B71" s="31"/>
      <c r="C71" s="86"/>
      <c r="D71" s="115" t="s">
        <v>51</v>
      </c>
      <c r="E71" s="115"/>
      <c r="F71" s="115"/>
      <c r="G71" s="115"/>
      <c r="H71" s="116">
        <f t="shared" si="0"/>
        <v>0</v>
      </c>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7"/>
      <c r="AN71" s="7"/>
    </row>
    <row r="72" spans="2:40" s="6" customFormat="1">
      <c r="B72" s="31"/>
      <c r="C72" s="86"/>
      <c r="D72" s="115" t="s">
        <v>56</v>
      </c>
      <c r="E72" s="115"/>
      <c r="F72" s="115"/>
      <c r="G72" s="115"/>
      <c r="H72" s="116">
        <f t="shared" si="0"/>
        <v>0</v>
      </c>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7"/>
      <c r="AN72" s="7"/>
    </row>
    <row r="73" spans="2:40" s="6" customFormat="1">
      <c r="B73" s="31"/>
      <c r="C73" s="86"/>
      <c r="D73" s="115" t="s">
        <v>75</v>
      </c>
      <c r="E73" s="115"/>
      <c r="F73" s="115"/>
      <c r="G73" s="115"/>
      <c r="H73" s="116">
        <f t="shared" si="0"/>
        <v>0</v>
      </c>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7"/>
      <c r="AN73" s="7"/>
    </row>
    <row r="74" spans="2:40" s="6" customFormat="1">
      <c r="B74" s="31"/>
      <c r="C74" s="86"/>
      <c r="D74" s="115" t="s">
        <v>59</v>
      </c>
      <c r="E74" s="115"/>
      <c r="F74" s="115"/>
      <c r="G74" s="115"/>
      <c r="H74" s="116">
        <f t="shared" si="0"/>
        <v>0</v>
      </c>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7"/>
      <c r="AN74" s="7"/>
    </row>
    <row r="75" spans="2:40" s="6" customFormat="1">
      <c r="B75" s="31"/>
      <c r="C75" s="86"/>
      <c r="D75" s="115" t="s">
        <v>49</v>
      </c>
      <c r="E75" s="115"/>
      <c r="F75" s="115"/>
      <c r="G75" s="115"/>
      <c r="H75" s="116">
        <f t="shared" si="0"/>
        <v>0</v>
      </c>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7"/>
      <c r="AN75" s="7"/>
    </row>
    <row r="76" spans="2:40" s="6" customFormat="1">
      <c r="B76" s="31"/>
      <c r="C76" s="86"/>
      <c r="D76" s="115" t="s">
        <v>60</v>
      </c>
      <c r="E76" s="115"/>
      <c r="F76" s="115"/>
      <c r="G76" s="115"/>
      <c r="H76" s="116">
        <f t="shared" ref="H76:H98" si="5">SUM(I76:AL76)</f>
        <v>0</v>
      </c>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7"/>
      <c r="AN76" s="7"/>
    </row>
    <row r="77" spans="2:40" s="6" customFormat="1">
      <c r="B77" s="31"/>
      <c r="C77" s="86"/>
      <c r="D77" s="115" t="s">
        <v>61</v>
      </c>
      <c r="E77" s="115"/>
      <c r="F77" s="115"/>
      <c r="G77" s="115"/>
      <c r="H77" s="116">
        <f t="shared" si="5"/>
        <v>0</v>
      </c>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7"/>
      <c r="AN77" s="7"/>
    </row>
    <row r="78" spans="2:40" s="6" customFormat="1">
      <c r="B78" s="31"/>
      <c r="C78" s="86"/>
      <c r="D78" s="115" t="s">
        <v>62</v>
      </c>
      <c r="E78" s="115"/>
      <c r="F78" s="115"/>
      <c r="G78" s="115"/>
      <c r="H78" s="116">
        <f t="shared" si="5"/>
        <v>0</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7"/>
      <c r="AN78" s="7"/>
    </row>
    <row r="79" spans="2:40" s="6" customFormat="1">
      <c r="B79" s="31"/>
      <c r="C79" s="86"/>
      <c r="D79" s="115" t="s">
        <v>76</v>
      </c>
      <c r="E79" s="115"/>
      <c r="F79" s="115"/>
      <c r="G79" s="115"/>
      <c r="H79" s="116">
        <f t="shared" si="5"/>
        <v>0</v>
      </c>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7"/>
      <c r="AN79" s="7"/>
    </row>
    <row r="80" spans="2:40" s="6" customFormat="1">
      <c r="B80" s="31"/>
      <c r="C80" s="86"/>
      <c r="D80" s="115" t="s">
        <v>73</v>
      </c>
      <c r="E80" s="115"/>
      <c r="F80" s="115"/>
      <c r="G80" s="115"/>
      <c r="H80" s="116">
        <f t="shared" si="5"/>
        <v>0</v>
      </c>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7"/>
      <c r="AN80" s="7"/>
    </row>
    <row r="81" spans="2:40" s="6" customFormat="1">
      <c r="B81" s="31"/>
      <c r="C81" s="86"/>
      <c r="D81" s="115"/>
      <c r="E81" s="115"/>
      <c r="F81" s="115"/>
      <c r="G81" s="115"/>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7"/>
      <c r="AN81" s="7"/>
    </row>
    <row r="82" spans="2:40" s="6" customFormat="1">
      <c r="B82" s="31"/>
      <c r="C82" s="86"/>
      <c r="D82" s="34"/>
      <c r="E82" s="34"/>
      <c r="F82" s="34"/>
      <c r="G82" s="34"/>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
      <c r="AN82" s="7"/>
    </row>
    <row r="83" spans="2:40" s="19" customFormat="1">
      <c r="B83" s="12"/>
      <c r="C83" s="92" t="s">
        <v>9</v>
      </c>
      <c r="D83" s="28"/>
      <c r="E83" s="28"/>
      <c r="F83" s="28"/>
      <c r="G83" s="28"/>
      <c r="H83" s="89">
        <f t="shared" si="5"/>
        <v>0</v>
      </c>
      <c r="I83" s="89">
        <f>SUM(I70:I82)</f>
        <v>0</v>
      </c>
      <c r="J83" s="89">
        <f t="shared" ref="J83:AK83" si="6">SUM(J70:J82)</f>
        <v>0</v>
      </c>
      <c r="K83" s="89">
        <f t="shared" si="6"/>
        <v>0</v>
      </c>
      <c r="L83" s="89">
        <f t="shared" si="6"/>
        <v>0</v>
      </c>
      <c r="M83" s="89">
        <f t="shared" si="6"/>
        <v>0</v>
      </c>
      <c r="N83" s="89">
        <f t="shared" si="6"/>
        <v>0</v>
      </c>
      <c r="O83" s="89">
        <f t="shared" si="6"/>
        <v>0</v>
      </c>
      <c r="P83" s="89">
        <f t="shared" si="6"/>
        <v>0</v>
      </c>
      <c r="Q83" s="89">
        <f t="shared" si="6"/>
        <v>0</v>
      </c>
      <c r="R83" s="89">
        <f t="shared" si="6"/>
        <v>0</v>
      </c>
      <c r="S83" s="89">
        <f t="shared" si="6"/>
        <v>0</v>
      </c>
      <c r="T83" s="89">
        <f t="shared" si="6"/>
        <v>0</v>
      </c>
      <c r="U83" s="89">
        <f t="shared" si="6"/>
        <v>0</v>
      </c>
      <c r="V83" s="89">
        <f t="shared" si="6"/>
        <v>0</v>
      </c>
      <c r="W83" s="89">
        <f t="shared" si="6"/>
        <v>0</v>
      </c>
      <c r="X83" s="89">
        <f t="shared" si="6"/>
        <v>0</v>
      </c>
      <c r="Y83" s="89">
        <f t="shared" si="6"/>
        <v>0</v>
      </c>
      <c r="Z83" s="89">
        <f t="shared" si="6"/>
        <v>0</v>
      </c>
      <c r="AA83" s="89">
        <f t="shared" si="6"/>
        <v>0</v>
      </c>
      <c r="AB83" s="89">
        <f t="shared" si="6"/>
        <v>0</v>
      </c>
      <c r="AC83" s="89">
        <f t="shared" si="6"/>
        <v>0</v>
      </c>
      <c r="AD83" s="89">
        <f t="shared" si="6"/>
        <v>0</v>
      </c>
      <c r="AE83" s="89">
        <f t="shared" si="6"/>
        <v>0</v>
      </c>
      <c r="AF83" s="89">
        <f t="shared" si="6"/>
        <v>0</v>
      </c>
      <c r="AG83" s="89">
        <f t="shared" si="6"/>
        <v>0</v>
      </c>
      <c r="AH83" s="89">
        <f t="shared" si="6"/>
        <v>0</v>
      </c>
      <c r="AI83" s="89">
        <f t="shared" si="6"/>
        <v>0</v>
      </c>
      <c r="AJ83" s="89">
        <f t="shared" si="6"/>
        <v>0</v>
      </c>
      <c r="AK83" s="89">
        <f t="shared" si="6"/>
        <v>0</v>
      </c>
      <c r="AL83" s="89">
        <f>SUM(AL70:AL82)</f>
        <v>0</v>
      </c>
      <c r="AM83" s="20"/>
      <c r="AN83" s="20"/>
    </row>
    <row r="84" spans="2:40" s="6" customFormat="1">
      <c r="B84" s="31"/>
      <c r="C84" s="86"/>
      <c r="D84" s="115" t="s">
        <v>54</v>
      </c>
      <c r="E84" s="115"/>
      <c r="F84" s="115"/>
      <c r="G84" s="115"/>
      <c r="H84" s="116">
        <f t="shared" si="5"/>
        <v>0</v>
      </c>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7"/>
      <c r="AN84" s="7"/>
    </row>
    <row r="85" spans="2:40" s="6" customFormat="1">
      <c r="B85" s="31"/>
      <c r="C85" s="86"/>
      <c r="D85" s="115" t="s">
        <v>53</v>
      </c>
      <c r="E85" s="115"/>
      <c r="F85" s="115"/>
      <c r="G85" s="115"/>
      <c r="H85" s="116">
        <f t="shared" si="5"/>
        <v>0</v>
      </c>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7"/>
      <c r="AN85" s="7"/>
    </row>
    <row r="86" spans="2:40" s="6" customFormat="1">
      <c r="B86" s="31"/>
      <c r="C86" s="86"/>
      <c r="D86" s="115" t="s">
        <v>51</v>
      </c>
      <c r="E86" s="115"/>
      <c r="F86" s="115"/>
      <c r="G86" s="115"/>
      <c r="H86" s="116">
        <f t="shared" si="5"/>
        <v>0</v>
      </c>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7"/>
      <c r="AN86" s="7"/>
    </row>
    <row r="87" spans="2:40" s="6" customFormat="1">
      <c r="B87" s="31"/>
      <c r="C87" s="86"/>
      <c r="D87" s="115" t="s">
        <v>56</v>
      </c>
      <c r="E87" s="115"/>
      <c r="F87" s="115"/>
      <c r="G87" s="115"/>
      <c r="H87" s="116">
        <f t="shared" si="5"/>
        <v>0</v>
      </c>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7"/>
      <c r="AN87" s="7"/>
    </row>
    <row r="88" spans="2:40" s="6" customFormat="1">
      <c r="B88" s="31"/>
      <c r="C88" s="86"/>
      <c r="D88" s="115" t="s">
        <v>75</v>
      </c>
      <c r="E88" s="115"/>
      <c r="F88" s="115"/>
      <c r="G88" s="115"/>
      <c r="H88" s="116">
        <f t="shared" si="5"/>
        <v>0</v>
      </c>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7"/>
      <c r="AN88" s="7"/>
    </row>
    <row r="89" spans="2:40" s="6" customFormat="1">
      <c r="B89" s="31"/>
      <c r="C89" s="86"/>
      <c r="D89" s="115" t="s">
        <v>58</v>
      </c>
      <c r="E89" s="115"/>
      <c r="F89" s="115"/>
      <c r="G89" s="115"/>
      <c r="H89" s="116">
        <f t="shared" si="5"/>
        <v>0</v>
      </c>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7"/>
      <c r="AN89" s="7"/>
    </row>
    <row r="90" spans="2:40" s="6" customFormat="1">
      <c r="B90" s="31"/>
      <c r="C90" s="86"/>
      <c r="D90" s="115" t="s">
        <v>59</v>
      </c>
      <c r="E90" s="115"/>
      <c r="F90" s="115"/>
      <c r="G90" s="115"/>
      <c r="H90" s="116">
        <f t="shared" si="5"/>
        <v>0</v>
      </c>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7"/>
      <c r="AN90" s="7"/>
    </row>
    <row r="91" spans="2:40" s="6" customFormat="1">
      <c r="B91" s="31"/>
      <c r="C91" s="86"/>
      <c r="D91" s="115" t="s">
        <v>49</v>
      </c>
      <c r="E91" s="115"/>
      <c r="F91" s="115"/>
      <c r="G91" s="115"/>
      <c r="H91" s="116">
        <f t="shared" si="5"/>
        <v>0</v>
      </c>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7"/>
      <c r="AN91" s="7"/>
    </row>
    <row r="92" spans="2:40" s="6" customFormat="1">
      <c r="B92" s="31"/>
      <c r="C92" s="86"/>
      <c r="D92" s="115" t="s">
        <v>61</v>
      </c>
      <c r="E92" s="115"/>
      <c r="F92" s="115"/>
      <c r="G92" s="115"/>
      <c r="H92" s="116">
        <f t="shared" si="5"/>
        <v>0</v>
      </c>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7"/>
      <c r="AN92" s="7"/>
    </row>
    <row r="93" spans="2:40" s="6" customFormat="1">
      <c r="B93" s="31"/>
      <c r="C93" s="86"/>
      <c r="D93" s="115" t="s">
        <v>62</v>
      </c>
      <c r="E93" s="115"/>
      <c r="F93" s="115"/>
      <c r="G93" s="115"/>
      <c r="H93" s="116">
        <f t="shared" si="5"/>
        <v>0</v>
      </c>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7"/>
      <c r="AN93" s="7"/>
    </row>
    <row r="94" spans="2:40" s="6" customFormat="1">
      <c r="B94" s="31"/>
      <c r="C94" s="86"/>
      <c r="D94" s="115" t="s">
        <v>81</v>
      </c>
      <c r="E94" s="115"/>
      <c r="F94" s="115"/>
      <c r="G94" s="115"/>
      <c r="H94" s="116">
        <f t="shared" si="5"/>
        <v>0</v>
      </c>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7"/>
      <c r="AN94" s="7"/>
    </row>
    <row r="95" spans="2:40" s="6" customFormat="1">
      <c r="B95" s="31"/>
      <c r="C95" s="86"/>
      <c r="D95" s="115" t="s">
        <v>82</v>
      </c>
      <c r="E95" s="115"/>
      <c r="F95" s="115"/>
      <c r="G95" s="115"/>
      <c r="H95" s="116">
        <f t="shared" si="5"/>
        <v>0</v>
      </c>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7"/>
      <c r="AN95" s="7"/>
    </row>
    <row r="96" spans="2:40" s="6" customFormat="1">
      <c r="B96" s="31"/>
      <c r="C96" s="86"/>
      <c r="D96" s="115" t="s">
        <v>65</v>
      </c>
      <c r="E96" s="115"/>
      <c r="F96" s="115"/>
      <c r="G96" s="115"/>
      <c r="H96" s="116">
        <f t="shared" si="5"/>
        <v>0</v>
      </c>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7"/>
      <c r="AN96" s="7"/>
    </row>
    <row r="97" spans="2:40" s="6" customFormat="1">
      <c r="B97" s="31"/>
      <c r="C97" s="86"/>
      <c r="D97" s="115" t="s">
        <v>72</v>
      </c>
      <c r="E97" s="115"/>
      <c r="F97" s="115"/>
      <c r="G97" s="115"/>
      <c r="H97" s="116">
        <f t="shared" si="5"/>
        <v>0</v>
      </c>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7"/>
      <c r="AN97" s="7"/>
    </row>
    <row r="98" spans="2:40" s="6" customFormat="1">
      <c r="B98" s="31"/>
      <c r="C98" s="86"/>
      <c r="D98" s="115" t="s">
        <v>73</v>
      </c>
      <c r="E98" s="115"/>
      <c r="F98" s="115"/>
      <c r="G98" s="115"/>
      <c r="H98" s="116">
        <f t="shared" si="5"/>
        <v>0</v>
      </c>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7"/>
      <c r="AN98" s="7"/>
    </row>
    <row r="99" spans="2:40" s="6" customFormat="1">
      <c r="B99" s="31"/>
      <c r="C99" s="86"/>
      <c r="D99" s="115"/>
      <c r="E99" s="115"/>
      <c r="F99" s="115"/>
      <c r="G99" s="115"/>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7"/>
      <c r="AN99" s="7"/>
    </row>
    <row r="100" spans="2:40" s="6" customFormat="1">
      <c r="B100" s="31"/>
      <c r="C100" s="86"/>
      <c r="D100" s="34"/>
      <c r="E100" s="34"/>
      <c r="F100" s="34"/>
      <c r="G100" s="34"/>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
      <c r="AN100" s="7"/>
    </row>
    <row r="101" spans="2:40" s="19" customFormat="1">
      <c r="B101" s="12"/>
      <c r="C101" s="92" t="s">
        <v>10</v>
      </c>
      <c r="D101" s="28"/>
      <c r="E101" s="28"/>
      <c r="F101" s="28"/>
      <c r="G101" s="28"/>
      <c r="H101" s="89">
        <f>SUM(I101:AL101)</f>
        <v>0</v>
      </c>
      <c r="I101" s="89">
        <f>SUM(I84:I100)</f>
        <v>0</v>
      </c>
      <c r="J101" s="89">
        <f t="shared" ref="J101:AK101" si="7">SUM(J84:J100)</f>
        <v>0</v>
      </c>
      <c r="K101" s="89">
        <f t="shared" si="7"/>
        <v>0</v>
      </c>
      <c r="L101" s="89">
        <f t="shared" si="7"/>
        <v>0</v>
      </c>
      <c r="M101" s="89">
        <f t="shared" si="7"/>
        <v>0</v>
      </c>
      <c r="N101" s="89">
        <f t="shared" si="7"/>
        <v>0</v>
      </c>
      <c r="O101" s="89">
        <f t="shared" si="7"/>
        <v>0</v>
      </c>
      <c r="P101" s="89">
        <f t="shared" si="7"/>
        <v>0</v>
      </c>
      <c r="Q101" s="89">
        <f t="shared" si="7"/>
        <v>0</v>
      </c>
      <c r="R101" s="89">
        <f t="shared" si="7"/>
        <v>0</v>
      </c>
      <c r="S101" s="89">
        <f t="shared" si="7"/>
        <v>0</v>
      </c>
      <c r="T101" s="89">
        <f t="shared" si="7"/>
        <v>0</v>
      </c>
      <c r="U101" s="89">
        <f t="shared" si="7"/>
        <v>0</v>
      </c>
      <c r="V101" s="89">
        <f t="shared" si="7"/>
        <v>0</v>
      </c>
      <c r="W101" s="89">
        <f t="shared" si="7"/>
        <v>0</v>
      </c>
      <c r="X101" s="89">
        <f t="shared" si="7"/>
        <v>0</v>
      </c>
      <c r="Y101" s="89">
        <f t="shared" si="7"/>
        <v>0</v>
      </c>
      <c r="Z101" s="89">
        <f t="shared" si="7"/>
        <v>0</v>
      </c>
      <c r="AA101" s="89">
        <f t="shared" si="7"/>
        <v>0</v>
      </c>
      <c r="AB101" s="89">
        <f t="shared" si="7"/>
        <v>0</v>
      </c>
      <c r="AC101" s="89">
        <f t="shared" si="7"/>
        <v>0</v>
      </c>
      <c r="AD101" s="89">
        <f t="shared" si="7"/>
        <v>0</v>
      </c>
      <c r="AE101" s="89">
        <f t="shared" si="7"/>
        <v>0</v>
      </c>
      <c r="AF101" s="89">
        <f t="shared" si="7"/>
        <v>0</v>
      </c>
      <c r="AG101" s="89">
        <f t="shared" si="7"/>
        <v>0</v>
      </c>
      <c r="AH101" s="89">
        <f t="shared" si="7"/>
        <v>0</v>
      </c>
      <c r="AI101" s="89">
        <f t="shared" si="7"/>
        <v>0</v>
      </c>
      <c r="AJ101" s="89">
        <f t="shared" si="7"/>
        <v>0</v>
      </c>
      <c r="AK101" s="89">
        <f t="shared" si="7"/>
        <v>0</v>
      </c>
      <c r="AL101" s="89">
        <f>SUM(AL84:AL100)</f>
        <v>0</v>
      </c>
      <c r="AM101" s="20"/>
      <c r="AN101" s="20"/>
    </row>
    <row r="102" spans="2:40" ht="13.5" customHeight="1">
      <c r="B102" s="62"/>
      <c r="C102" s="92" t="s">
        <v>155</v>
      </c>
      <c r="D102" s="28"/>
      <c r="E102" s="28"/>
      <c r="F102" s="28"/>
      <c r="G102" s="28"/>
      <c r="H102" s="89">
        <f>SUM(I102:AL102)</f>
        <v>0</v>
      </c>
      <c r="I102" s="89">
        <f>SUM(I33,I51,I69,I83,I101)</f>
        <v>0</v>
      </c>
      <c r="J102" s="89">
        <f t="shared" ref="J102:AL102" si="8">SUM(J33,J51,J69,J83,J101)</f>
        <v>0</v>
      </c>
      <c r="K102" s="89">
        <f t="shared" si="8"/>
        <v>0</v>
      </c>
      <c r="L102" s="89">
        <f t="shared" si="8"/>
        <v>0</v>
      </c>
      <c r="M102" s="89">
        <f t="shared" si="8"/>
        <v>0</v>
      </c>
      <c r="N102" s="89">
        <f t="shared" si="8"/>
        <v>0</v>
      </c>
      <c r="O102" s="89">
        <f t="shared" si="8"/>
        <v>0</v>
      </c>
      <c r="P102" s="89">
        <f t="shared" si="8"/>
        <v>0</v>
      </c>
      <c r="Q102" s="89">
        <f t="shared" si="8"/>
        <v>0</v>
      </c>
      <c r="R102" s="89">
        <f t="shared" si="8"/>
        <v>0</v>
      </c>
      <c r="S102" s="89">
        <f t="shared" si="8"/>
        <v>0</v>
      </c>
      <c r="T102" s="89">
        <f t="shared" si="8"/>
        <v>0</v>
      </c>
      <c r="U102" s="89">
        <f t="shared" si="8"/>
        <v>0</v>
      </c>
      <c r="V102" s="89">
        <f t="shared" si="8"/>
        <v>0</v>
      </c>
      <c r="W102" s="89">
        <f t="shared" si="8"/>
        <v>0</v>
      </c>
      <c r="X102" s="89">
        <f t="shared" si="8"/>
        <v>0</v>
      </c>
      <c r="Y102" s="89">
        <f t="shared" si="8"/>
        <v>0</v>
      </c>
      <c r="Z102" s="89">
        <f t="shared" si="8"/>
        <v>0</v>
      </c>
      <c r="AA102" s="89">
        <f t="shared" si="8"/>
        <v>0</v>
      </c>
      <c r="AB102" s="89">
        <f t="shared" si="8"/>
        <v>0</v>
      </c>
      <c r="AC102" s="89">
        <f t="shared" si="8"/>
        <v>0</v>
      </c>
      <c r="AD102" s="89">
        <f t="shared" si="8"/>
        <v>0</v>
      </c>
      <c r="AE102" s="89">
        <f t="shared" si="8"/>
        <v>0</v>
      </c>
      <c r="AF102" s="89">
        <f t="shared" si="8"/>
        <v>0</v>
      </c>
      <c r="AG102" s="89">
        <f t="shared" si="8"/>
        <v>0</v>
      </c>
      <c r="AH102" s="89">
        <f t="shared" si="8"/>
        <v>0</v>
      </c>
      <c r="AI102" s="89">
        <f t="shared" si="8"/>
        <v>0</v>
      </c>
      <c r="AJ102" s="89">
        <f t="shared" si="8"/>
        <v>0</v>
      </c>
      <c r="AK102" s="89">
        <f t="shared" si="8"/>
        <v>0</v>
      </c>
      <c r="AL102" s="89">
        <f t="shared" si="8"/>
        <v>0</v>
      </c>
      <c r="AM102" s="62"/>
    </row>
    <row r="103" spans="2:40" ht="13.5" customHeight="1">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row>
  </sheetData>
  <phoneticPr fontId="4"/>
  <printOptions gridLinesSet="0"/>
  <pageMargins left="0.23622047244094491" right="0.19685039370078741" top="0.55118110236220474" bottom="0.55118110236220474" header="0.11811023622047245" footer="0.11811023622047245"/>
  <pageSetup paperSize="8"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事業収支計画</vt:lpstr>
      <vt:lpstr>（別紙1）運営権対価支払スケジュール </vt:lpstr>
      <vt:lpstr>（別紙２）維持管理費の内訳</vt:lpstr>
      <vt:lpstr>（別紙３）再投下費の内訳 </vt:lpstr>
      <vt:lpstr>'（別紙1）運営権対価支払スケジュール '!Print_Area</vt:lpstr>
      <vt:lpstr>'（別紙２）維持管理費の内訳'!Print_Area</vt:lpstr>
      <vt:lpstr>'（別紙３）再投下費の内訳 '!Print_Area</vt:lpstr>
      <vt:lpstr>'（別紙1）運営権対価支払スケジュール '!Print_Titles</vt:lpstr>
    </vt:vector>
  </TitlesOfParts>
  <Company>DTT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公社</cp:lastModifiedBy>
  <cp:lastPrinted>2015-11-10T16:54:27Z</cp:lastPrinted>
  <dcterms:created xsi:type="dcterms:W3CDTF">2015-11-04T09:18:20Z</dcterms:created>
  <dcterms:modified xsi:type="dcterms:W3CDTF">2015-12-22T14:39:43Z</dcterms:modified>
</cp:coreProperties>
</file>